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mc:AlternateContent xmlns:mc="http://schemas.openxmlformats.org/markup-compatibility/2006">
    <mc:Choice Requires="x15">
      <x15ac:absPath xmlns:x15ac="http://schemas.microsoft.com/office/spreadsheetml/2010/11/ac" url="C:\Users\lbrilz\AppData\Local\Box\Box for Office\3371987947\Temp\mod5ea5n.mag\"/>
    </mc:Choice>
  </mc:AlternateContent>
  <xr:revisionPtr revIDLastSave="0" documentId="8_{DCB338E3-F7DA-4B1C-BD72-8ABC4FC0A1CB}" xr6:coauthVersionLast="46" xr6:coauthVersionMax="46" xr10:uidLastSave="{00000000-0000-0000-0000-000000000000}"/>
  <bookViews>
    <workbookView xWindow="28680" yWindow="-120" windowWidth="29040" windowHeight="15840" xr2:uid="{00000000-000D-0000-FFFF-FFFF00000000}"/>
  </bookViews>
  <sheets>
    <sheet name="Bid Form" sheetId="5" r:id="rId1"/>
  </sheets>
  <definedNames>
    <definedName name="_xlnm.Print_Area" localSheetId="0">'Bid Form'!$B$2:$J$243</definedName>
    <definedName name="_xlnm.Print_Titles" localSheetId="0">'Bid Form'!$9:$9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1" i="5" l="1"/>
  <c r="J236" i="5"/>
  <c r="J235" i="5"/>
  <c r="J234" i="5"/>
  <c r="J233" i="5"/>
  <c r="J231" i="5"/>
  <c r="J230" i="5"/>
  <c r="J229" i="5"/>
  <c r="J226" i="5"/>
  <c r="J225" i="5"/>
  <c r="J224" i="5"/>
  <c r="J223" i="5"/>
  <c r="J222" i="5"/>
  <c r="J221" i="5"/>
  <c r="J220" i="5"/>
  <c r="J219" i="5"/>
  <c r="J218" i="5"/>
  <c r="J216" i="5"/>
  <c r="J214" i="5"/>
  <c r="J213" i="5"/>
  <c r="J211" i="5"/>
  <c r="J210" i="5"/>
  <c r="J207" i="5"/>
  <c r="J206" i="5"/>
  <c r="J205" i="5"/>
  <c r="J203" i="5"/>
  <c r="J202" i="5"/>
  <c r="J201" i="5"/>
  <c r="J200" i="5"/>
  <c r="J198" i="5"/>
  <c r="J196" i="5"/>
  <c r="J193" i="5"/>
  <c r="J192" i="5"/>
  <c r="J191" i="5"/>
  <c r="J190" i="5"/>
  <c r="J189" i="5"/>
  <c r="J186" i="5"/>
  <c r="J185" i="5"/>
  <c r="J184" i="5"/>
  <c r="J183" i="5"/>
  <c r="J181" i="5"/>
  <c r="J180" i="5"/>
  <c r="J179" i="5"/>
  <c r="J177" i="5"/>
  <c r="J176" i="5"/>
  <c r="J175" i="5"/>
  <c r="J173" i="5"/>
  <c r="J172" i="5"/>
  <c r="J171" i="5"/>
  <c r="J169" i="5"/>
  <c r="J168" i="5"/>
  <c r="J166" i="5"/>
  <c r="J165" i="5"/>
  <c r="J163" i="5"/>
  <c r="J162" i="5"/>
  <c r="J159" i="5"/>
  <c r="J158" i="5"/>
  <c r="J157" i="5"/>
  <c r="J155" i="5"/>
  <c r="J154" i="5"/>
  <c r="J153" i="5"/>
  <c r="J151" i="5"/>
  <c r="J150" i="5"/>
  <c r="J149" i="5"/>
  <c r="J147" i="5"/>
  <c r="J146" i="5"/>
  <c r="J145" i="5"/>
  <c r="J144" i="5"/>
  <c r="J142" i="5"/>
  <c r="J141" i="5"/>
  <c r="J140" i="5"/>
  <c r="J139" i="5"/>
  <c r="J137" i="5"/>
  <c r="J136" i="5"/>
  <c r="J135" i="5"/>
  <c r="J134" i="5"/>
  <c r="J131" i="5"/>
  <c r="J130" i="5"/>
  <c r="J129" i="5"/>
  <c r="J128" i="5"/>
  <c r="J126" i="5"/>
  <c r="J125" i="5"/>
  <c r="J124" i="5"/>
  <c r="J122" i="5"/>
  <c r="J119" i="5"/>
  <c r="J118" i="5"/>
  <c r="J117" i="5"/>
  <c r="J116" i="5"/>
  <c r="J115" i="5"/>
  <c r="J114" i="5"/>
  <c r="J112" i="5"/>
  <c r="J111" i="5"/>
  <c r="J110" i="5"/>
  <c r="J109" i="5"/>
  <c r="J108" i="5"/>
  <c r="J107" i="5"/>
  <c r="J106" i="5"/>
  <c r="J103" i="5"/>
  <c r="J102" i="5"/>
  <c r="J99" i="5"/>
  <c r="J98" i="5"/>
  <c r="J97" i="5"/>
  <c r="J95" i="5"/>
  <c r="J94" i="5"/>
  <c r="J93" i="5"/>
  <c r="J91" i="5"/>
  <c r="J90" i="5"/>
  <c r="J89" i="5"/>
  <c r="J88" i="5"/>
  <c r="J86" i="5"/>
  <c r="J85" i="5"/>
  <c r="J84" i="5"/>
  <c r="J83" i="5"/>
  <c r="J82" i="5"/>
  <c r="J81" i="5"/>
  <c r="J79" i="5"/>
  <c r="J78" i="5"/>
  <c r="J77" i="5"/>
  <c r="J76" i="5"/>
  <c r="J75" i="5"/>
  <c r="J72" i="5"/>
  <c r="J71" i="5"/>
  <c r="J69" i="5"/>
  <c r="J68" i="5"/>
  <c r="J66" i="5"/>
  <c r="J65" i="5"/>
  <c r="J64" i="5"/>
  <c r="J63" i="5"/>
  <c r="J62" i="5"/>
  <c r="J60" i="5"/>
  <c r="J59" i="5"/>
  <c r="J57" i="5"/>
  <c r="J56" i="5"/>
  <c r="J54" i="5"/>
  <c r="J53" i="5"/>
  <c r="J50" i="5"/>
  <c r="J49" i="5"/>
  <c r="J48" i="5"/>
  <c r="J46" i="5"/>
  <c r="J45" i="5"/>
  <c r="J43" i="5"/>
  <c r="J42" i="5"/>
  <c r="J39" i="5"/>
  <c r="J38" i="5"/>
  <c r="J36" i="5"/>
  <c r="J35" i="5"/>
  <c r="J32" i="5"/>
  <c r="J31" i="5"/>
  <c r="J29" i="5"/>
  <c r="J28" i="5"/>
  <c r="J24" i="5"/>
  <c r="J23" i="5"/>
  <c r="J22" i="5"/>
  <c r="J21" i="5"/>
  <c r="J20" i="5"/>
  <c r="J19" i="5"/>
  <c r="J17" i="5"/>
  <c r="J16" i="5"/>
  <c r="J14" i="5"/>
  <c r="J13" i="5"/>
  <c r="J12" i="5"/>
  <c r="J237" i="5" l="1"/>
  <c r="J238" i="5" s="1"/>
  <c r="J239" i="5" s="1"/>
</calcChain>
</file>

<file path=xl/sharedStrings.xml><?xml version="1.0" encoding="utf-8"?>
<sst xmlns="http://schemas.openxmlformats.org/spreadsheetml/2006/main" count="605" uniqueCount="231">
  <si>
    <t>ITEM</t>
  </si>
  <si>
    <t>DESCRIPTION</t>
  </si>
  <si>
    <t>UNIT PRICE</t>
  </si>
  <si>
    <t>TOTAL</t>
  </si>
  <si>
    <t>LF</t>
  </si>
  <si>
    <t>EA</t>
  </si>
  <si>
    <t>VF</t>
  </si>
  <si>
    <t>SY</t>
  </si>
  <si>
    <t>QUANTITY</t>
  </si>
  <si>
    <t>For furnishing all new materials, labor and equipment that may be incidental to and for the construction of sanitary sewer facilities as specified and outlined below:</t>
  </si>
  <si>
    <t>FOR CLEANING AND TELEVISING EXISTING SEWERS TO FURTHER EVALUATE THE SEWERS, AS SPECIFIED, ANY REQUIRED CLEANING, ANY LOCATION, ANY LENGTH OF SEWER, COMPLETE IN PLACE, FOR  VARIOUS PIPE DIAMETERS.</t>
  </si>
  <si>
    <t>A.</t>
  </si>
  <si>
    <t>B.</t>
  </si>
  <si>
    <t>C.</t>
  </si>
  <si>
    <t>EXISTING 8" DIAMETER MAIN SEWERS</t>
  </si>
  <si>
    <t>D.</t>
  </si>
  <si>
    <t>EXISTING 10" DIAMETER MAIN SEWERS</t>
  </si>
  <si>
    <t>E.</t>
  </si>
  <si>
    <t>EXISTING 12" DIAMETER MAIN SEWERS</t>
  </si>
  <si>
    <t>F.</t>
  </si>
  <si>
    <t>1)</t>
  </si>
  <si>
    <t>0 TO 10 FEET DEEP</t>
  </si>
  <si>
    <t>(a)</t>
  </si>
  <si>
    <t>(b)</t>
  </si>
  <si>
    <t>2)</t>
  </si>
  <si>
    <t>10.1 TO 15 FEET DEEP</t>
  </si>
  <si>
    <t>3)</t>
  </si>
  <si>
    <t>4)</t>
  </si>
  <si>
    <t>G.</t>
  </si>
  <si>
    <t xml:space="preserve">12" STORM SEWER </t>
  </si>
  <si>
    <t xml:space="preserve">15" STORM SEWER </t>
  </si>
  <si>
    <t xml:space="preserve">18" STORM SEWER </t>
  </si>
  <si>
    <t>5)</t>
  </si>
  <si>
    <t>8" SEWER</t>
  </si>
  <si>
    <t>10" SEWER</t>
  </si>
  <si>
    <t>12" SEWER</t>
  </si>
  <si>
    <t>FOR INSTALLING NEW PRECAST CONCRETE MANHOLES WITH A CONE SECTION TOP ON EXIST OR NEW SEWERS, VARIOUS DEPTHS AND SIZES OF SEWERS, COMPLETE RESTORATION, AS SPECIFIED, COMPLETE IN PLACE.</t>
  </si>
  <si>
    <t>4 FOOT DIAMETER MANHOLE UP TO 6 FEET IN DEPTH IN UNPAVED AREAS</t>
  </si>
  <si>
    <t>5 FOOT DIAMETER MANHOLE UP TO 6 FEET IN DEPTH IN UNPAVED AREAS</t>
  </si>
  <si>
    <t>IN EXISTING 4-FOOT-DIAMETER MANHOLES</t>
  </si>
  <si>
    <t>IN EXISTING 5-FOOT-DIAMETER MANHOLES</t>
  </si>
  <si>
    <t>IN EXISTING 6-FOOT-DIAMETER MANHOLES</t>
  </si>
  <si>
    <t>MANHOLES IN PAVED AREAS</t>
  </si>
  <si>
    <t>MANHOLES IN UNPAVED AREAS</t>
  </si>
  <si>
    <t>FOR REBUILDING EXISTING MANHOLE BENCHES AND INVERT CHANNELS, ANY CONFIGURATION, INCLUDING BYPASS PUMPING, AS SPECIFIED, COMPLETE IN PLACE.</t>
  </si>
  <si>
    <t>IN EXIST 4-FOOT-DIAMETER MANHOLES</t>
  </si>
  <si>
    <t>IN EXIST 5-FOOT-DIAMETER MANHOLES</t>
  </si>
  <si>
    <t>FOR REMOVING PROTRUDING SERVICE CONNECTIONS VIA AN INTERNAL ROBOTIC CUTTER PRIOR TO INSTALLING CURED-IN-PLACE PIPE LINING OR AS NECESSARY TO COMPLETE CCTV, ANY SERVICE LATERAL MATERIAL, ANY SIZE LATERAL, AS SPECIFIED, COMPLETE IN PLACE.</t>
  </si>
  <si>
    <t>FOR RECONNECTING EXISTING ACTIVE SERVICE LATERALS TO NEW CURED-IN-PLACE PIPE LINING VIA AN INTERNAL REMOTE CUTTER, AS SPECIFIED, COMPLETE IN PLACE.</t>
  </si>
  <si>
    <t>6" TO 18" DIAMETER TREE</t>
  </si>
  <si>
    <t>OVER 18" DIAMETER TREE</t>
  </si>
  <si>
    <t>H.</t>
  </si>
  <si>
    <t>I.</t>
  </si>
  <si>
    <t>INSTALL DIP TEE WITHIN POINT REPAIR SEGMENT AND RECONNECT LATERAL TO TEE (UP TO 6 FEET OF LATERAL)(ANY DEPTH)</t>
  </si>
  <si>
    <t>COST FOR EACH CONNECTING SEWER INCLUDING 10 FEET OF DIP SEWER, ANY LOCATION, ANY DEPTH, ANY MANHOLE DIAMETER</t>
  </si>
  <si>
    <t>4" or 6" SERVICE LATERALS</t>
  </si>
  <si>
    <t xml:space="preserve">REPAIR TO EXIST 8" DIAMETER SEWERS USING PVC PIPE </t>
  </si>
  <si>
    <t xml:space="preserve">REPAIR TO EXIST 10" DIAMETER SEWERS USING PVC PIPE </t>
  </si>
  <si>
    <t xml:space="preserve">REPAIR TO EXIST 12" DIAMETER SEWERS USING PVC PIPE </t>
  </si>
  <si>
    <t>TREE REMOVAL (INDIVIDUAL TREES)</t>
  </si>
  <si>
    <t>EXISTING 24" DIAMETER MAIN SEWERS</t>
  </si>
  <si>
    <t>LS</t>
  </si>
  <si>
    <t>WITH 6 FEET OF 4" OR 6" PVC LATERAL PIPE</t>
  </si>
  <si>
    <t>WITH 6 FEET OF 4" OR 6" DIP LATERAL PIPE</t>
  </si>
  <si>
    <t>ADD ON COST IF MANHOLE IS IN PAVED AREA (ADD ON TO ITEMS A(1) AND A(2) ABOVE)</t>
  </si>
  <si>
    <t>PAYMENT FOR EACH VERTICAL FOOT OVER 6 FEET (ADD ON TO ITEMS A(1) AND A(2) ABOVE)</t>
  </si>
  <si>
    <t>ADD ON COST IF MANHOLE IS A FLAT-TOP (ADD ON TO ITEMS A(1) AND A(2) ABOVE)</t>
  </si>
  <si>
    <t>ADD ON COST IF MANHOLE IS IN PAVED AREA (ADD ON TO ITEMS B(1) AND B(2) ABOVE)</t>
  </si>
  <si>
    <t>PAYMENT FOR EACH VERTICAL FOOT OVER 6 FEET (ADD ON TO ITEMS B(1) AND B(2) ABOVE)</t>
  </si>
  <si>
    <t>EASEMENT CLEARING</t>
  </si>
  <si>
    <t>MOBILIZATION TO SITE</t>
  </si>
  <si>
    <t>TOWN OF CARY</t>
  </si>
  <si>
    <t>IN EXIST 6-FOOT-DIAMETER MANHOLES</t>
  </si>
  <si>
    <t>8" DIP TEE</t>
  </si>
  <si>
    <t>10" DIP TEE</t>
  </si>
  <si>
    <t>12" DIP TEE</t>
  </si>
  <si>
    <t>FOR INSTALLING 1" THICK HYDROGEN-SULFIDE RESISTANT CEMENTITIOUS MORTAR ON EXISTING INTERNAL MANHOLE WALLS &amp; BENCHES, AS SPECIFIED, ANY LOCATION, COMPLETE IN PLACE.</t>
  </si>
  <si>
    <t>FOR REPLACING EXISTING MANHOLE FRAMES AND COVERS WITH NEW FRAMES AND COVERS, AS SPECIFIED, INCLUDING COMPLETE RESTORATION OF PAVED OR UNPAVED AREAS AS SPECIFIED, COMPLETE IN PLACE.</t>
  </si>
  <si>
    <t>DROP UP TO 6 FEET IN VERTICAL LENGTH, COST PER DROP CONNECTION</t>
  </si>
  <si>
    <t>DROP GREATER THAN 6 FEET, PAYMENT FOR EACH VERTICAL FOOT OVER 6 FEET, ADD TO ITEM A1 ABOVE</t>
  </si>
  <si>
    <t>WITH 24" WATERTIGHT COVER (TYPE 2A)</t>
  </si>
  <si>
    <t>WITH 24" COVER (TYPE 2B)</t>
  </si>
  <si>
    <t>24" COVER (TYPE 1)</t>
  </si>
  <si>
    <t>24" COVER (TYPE 2B)</t>
  </si>
  <si>
    <t>24" WATERTIGHT COVER (TYPE 2A)</t>
  </si>
  <si>
    <t>36" WATERTIGHT COVER (TYPE 3)</t>
  </si>
  <si>
    <t>0 TO 12 FEET LONG</t>
  </si>
  <si>
    <t>GREATER THAN 12 FEET IN LENGTH, PAYMENT FOR EACH FOOT OVER 12 FEET, ADD TO ITEM 1(a) ABOVE</t>
  </si>
  <si>
    <t>GREATER THAN 12 FEET IN LENGTH, PAYMENT FOR EACH FOOT OVER 12 FEET, ADD TO ITEM 2(a) ABOVE</t>
  </si>
  <si>
    <t xml:space="preserve">21" STORM SEWER </t>
  </si>
  <si>
    <t xml:space="preserve">24" STORM SEWER </t>
  </si>
  <si>
    <t>NEW 4-INCH INTERNAL DROP CONNECTION AT EXISTING MANHOLES</t>
  </si>
  <si>
    <t>FOR REPAIRING MANHOLE INDIVIDUAL AND PRE-CAST JOINT LEAKS, ANY LOCATION, COMPLETE IN PLACE.</t>
  </si>
  <si>
    <t>PER DETAIL 04000.11 (1 OF 3)</t>
  </si>
  <si>
    <t>FOR INSTALLING NEW INTERNAL DROP CONNECTIONS AT EXISTING MANHOLES, VARIOUS DROP PIPE DIAMETERS AND LENGTHS, AS SPECIFIED, COMPLETE IN PLACE.</t>
  </si>
  <si>
    <t>FOR MOBILIZATION TO THE PROJECT SITE, AS SPECIFIED (2% OF SUBTOTAL)</t>
  </si>
  <si>
    <t>INSTALL CLASS B RIP-RAP TO STABILIZE STREAM BANKS, COST PER SQUARE  YARD OF RIP-RAP PLACED BASED ON THE SPECIFIED 1.5-FOOT-THICK RIP-RAP</t>
  </si>
  <si>
    <t>REPLACE EXISTING STORM SEWER WITH NEW LIKE-SIZE RCP STORM SEWER AS NECESSARY DURING ANY EXCAVATIONS (ANY DEPTH)</t>
  </si>
  <si>
    <t>CIPP PRODUCT TESTS</t>
  </si>
  <si>
    <t>FOR INSTALLATION AND REMOVAL OF STANDARD TEMPORARY STREAM CROSSINGS AS APPROVED BY THE ENGINEER, AS SPECIFIED, COMPLETE IN PLACE.</t>
  </si>
  <si>
    <t>FOR PERFORMING MISCELLANEOUS RESTORATION WORK AS DEFINED BELOW, AS SPECIFIED, COMPLETE IN PLACE, EXCEPT RESTORATION OF GRASSED AREAS VIA SEEDING AND MULCHING WHICH IS CONSIDERED INCIDENTAL TO THE WORK WITH COSTS INCLUDED IN THE OTHER BID ITEMS AND EXCEPT FOR PAVEMENT RESTORATION WHERE SUCH RESTORATION IS SPECIFICALLY INCLUDED IN OTHER BID ITEMS</t>
  </si>
  <si>
    <t>SAWCUT, REMOVE AND REPLACE CONCRETE WALKS AND DRIVES (CONCRETE AS SPECIFIED)</t>
  </si>
  <si>
    <t>4-INCH FIBER REINFORCED CONCRETE</t>
  </si>
  <si>
    <t>5-INCH FIBER REINFORCED CONCRETE</t>
  </si>
  <si>
    <t>6-INCH FIBER REINFORCED CONCRETE</t>
  </si>
  <si>
    <t>SAWCUT, REMOVE AND REPLACE CONCRETE CURBS AND GUTTERS, (FIBER REINFORCED CONCRETE), PER LINEAR FOOT OF REPLACEMENT</t>
  </si>
  <si>
    <t>REMOVE UNSUITABLE EXCAVATED SOIL AND DISPOSE OF OFFSITE, AND BACKFILL WITH IMPORTED SELECT FILL, ADD TO VARIOUS BID ITEMS WHERE THIS IS REQUIRED AS APPROVED BY THE ENGINEER, COST PER CUBIC YARD OF COMPACTED SELECT FILL INSTALLED</t>
  </si>
  <si>
    <t>CY</t>
  </si>
  <si>
    <t>INSTALL SOD FOR GRASS RESTORATION, COST PER SQUARE YARD OF INSTALLED SOD</t>
  </si>
  <si>
    <t>INSTALL STONE FOR RESTORING GRAVEL AREAS, COST PER CUBIC YARD OF PLACED STONE</t>
  </si>
  <si>
    <t>SAWCUT, REMOVE AND REPLACE ASPHALT PAVEMENT (ANY THICKNESS), ASPHALT AS SPECIFIED IN THE STANDARD SPECIFICATIONS AND DETAILS</t>
  </si>
  <si>
    <t>EXISTING 4-FOOT-DIAMETER MANHOLES</t>
  </si>
  <si>
    <t>EXISTING 5-FOOT-DIAMETER MANHOLES</t>
  </si>
  <si>
    <t>FOR INSTALLING NEW VENT PIPES UP TO 8 VF IN EXISTING PRE-CAST CONCRETE MANHOLES</t>
  </si>
  <si>
    <t>FOR INSTALLING NEW VENT PIPES UP TO 8 VF IN EXISTING BRICK OR BLOCK MANHOLES</t>
  </si>
  <si>
    <t>PAYMENT FOR EACH VERTICAL FOOT OVER 8 FEET (ADD ON TO ITEMS A OR B ABOVE)</t>
  </si>
  <si>
    <t>FOR PERFORMING POINT REPAIRS TO EXISTING GRAVITY SEWERS (INCLUDING REPLACING SERVICE LATERAL CONNECTIONS AND PIPING) USING PVC PIPE, REPAIR LENGTH AS SPECIFIED BELOW, VARIOUS PIPE DIAMETERS, VARIOUS DEPTHS OF SEWER, BACKFILLING WITH GRANULAR MATERIAL OR FLOWABLE FILL UNDER PAVED SURFACES PER STANDARD DETAIL NO. 5000.01, BACKFILLING WITH EXCAVATED SOIL IN UNPAVED AREAS, INCLUDING COMPLETE RESTORATION OF GRASSED AREAS (RESTORATION OF PAVED AREAS PAID UNDER SEPARATE BID ITEMS), AS SPECIFIED AND IN ACCORDANCE WITH THE DETAILS, COMPLETE IN PLACE.</t>
  </si>
  <si>
    <t>REMOVE EXCAVATED SOIL AND DISPOSE OF OFFSITE, AND BACKFILL WITH IMPORTED GRANULAR MATERIAL UNDER PAVED ROADS, ADD TO VARIOUS BID ITEMS WHERE THIS REQUIREMENT APPLIES, COST PER CUBIC YARD OF GRANULAR MATERIAL INSTALLED</t>
  </si>
  <si>
    <t>TOTAL (IN WORDS)     ___________________________________________________________________________________________</t>
  </si>
  <si>
    <t>_______________________________________________________________________________________________________________</t>
  </si>
  <si>
    <t>BID FORM</t>
  </si>
  <si>
    <t>EXISTING 30" DIAMETER MAIN SEWERS</t>
  </si>
  <si>
    <t>PROJECT NO. SW3501</t>
  </si>
  <si>
    <t>EXISTING 48" DIAMETER MAIN SEWERS</t>
  </si>
  <si>
    <t>EXISTING 54" DIAMETER MAIN SEWERS</t>
  </si>
  <si>
    <t>LIGHT CLEANING</t>
  </si>
  <si>
    <t>HEAVY CLEANING</t>
  </si>
  <si>
    <t>24" DIAMETER SEWER (PRICE FOR WATER OR UV CURED)</t>
  </si>
  <si>
    <t>30" DIAMETER SEWER (PRICE FOR WATER OR UV CURED)</t>
  </si>
  <si>
    <t>FOR INSTALLING CURED-IN-PLACE PIPE LINING, AS SPECIFIED, REQUIRED INSTALLED LINER THICKNESS FOR STEAM (LESS THAN 18" ONLY) OR WATER CURED FOR STANDARD FELT LINER OR REQUIRED INSTALLED LINER THICKNESS FOR SEWER DEPTH RANGES FOR UV CURED GRP LINER AS SPECIFIED BELOW, LINER THICKNESS FOR UV CURED GRP LINER TO BE SUBMITTED BY CONTRACTOR, ANY LOCATION, COMPLETE IN PLACE.</t>
  </si>
  <si>
    <t>48" DIAMETER SEWER (PRICE FOR FIBERGLASS REINFORCED FELT LINER OR UV CURED GRP LINER)</t>
  </si>
  <si>
    <t>54" DIAMETER SEWER (PRICE FOR UV CURED GRP LINER)</t>
  </si>
  <si>
    <t>16.5 mm FIBERGLASS REINFORCED LINER OR UV CURED GRP EQUIVALENT</t>
  </si>
  <si>
    <t>18.0 mm FIBERGLASS REINFORCED LINER OR UV CURED GRP EQUIVALENT</t>
  </si>
  <si>
    <t>19.5 mm FIBERGLASS REINFORCED LINER OR UV CURED GRP EQUIVALENT</t>
  </si>
  <si>
    <t>21.0 mm FIBERGLASS REINFORCED LINER OR UV CURED GRP EQUIVALENT</t>
  </si>
  <si>
    <t>23.5 mm FIBERGLASS REINFORCED LINER OR UV CURED GRP EQUIVALENT</t>
  </si>
  <si>
    <t>FOR PERFORMING BYPASS PUMPING AT BLACK CREEK 24"/30", CRABTREE CREEK, AND BLACK CREEK 54", LUMP SUM PAYMENT WILL BE MADE ONCE FOR EACH AREA, PAYMENT WILL BE MADE AFTER THE FIRST BY-PASS IS SET UP AND COMPLETELY FUNCTIONAL IN EACH AREA, ALL OTHER BYPASS PUMPING TO BE CONSIDERED INCIDENTAL TO THE WORK WITH COSTS INCLUDED IN OTHER BID ITEMS</t>
  </si>
  <si>
    <t>BLACK CREEK 24"/30"</t>
  </si>
  <si>
    <t>BLACK CREEK 54"</t>
  </si>
  <si>
    <t>CRABTREE CREEK</t>
  </si>
  <si>
    <t>FOR TREE REMOVAL AND CLEARING OF EASEMENTS AS APPROVED BY THE ENGINEER.</t>
  </si>
  <si>
    <t>EASEMENT CLEARING PER SQUARE YARD</t>
  </si>
  <si>
    <t>EXISTING 6-FOOT-DIAMETER MANHOLES</t>
  </si>
  <si>
    <t>FOR INSTALLING FIBERGLASS REINFORCED FELT LINER OR UV GRP CURED-IN-PLACE PIPE LINING, AS SPECIFIED, REQUIRED INSTALLED LINER THICKNESS FOR FIBERGLASS REINFORCED FELT LINER OR EQUIVALENT INSTALLED LINER THICKNESS FOR UV CURED GRP AS SPECIFIED BELOW, LINER THICKNESS FOR UV CURED GRP TO BE SUBMITTED BY CONTRACTOR, ANY LOCATION, COMPLETE IN PLACE.</t>
  </si>
  <si>
    <t>IN EXISTING 7-FOOT-DIAMETER MANHOLES</t>
  </si>
  <si>
    <t>EXISTING 15"/16" DIAMETER MAIN SEWERS</t>
  </si>
  <si>
    <t>42" DIAMETER SEWER (PRICE FOR UV CURED GRP LINER)</t>
  </si>
  <si>
    <t>11.0 mm CIPP</t>
  </si>
  <si>
    <t>14.0 mm CIPP</t>
  </si>
  <si>
    <t>15.0 mm CIPP</t>
  </si>
  <si>
    <t>EXISTING 42" DIAMETER MAIN SEWERS</t>
  </si>
  <si>
    <t>EXISTING 7-FOOT-DIAMETER MANHOLES</t>
  </si>
  <si>
    <t>4" PVC CLEANOUT</t>
  </si>
  <si>
    <t>6" PVC CLEANOUT</t>
  </si>
  <si>
    <t>4" PVC</t>
  </si>
  <si>
    <t>6" PVC</t>
  </si>
  <si>
    <t>REMOVAL OF EXISTING CLEANOUT INCLUDING STANDPIPE, SPLICING IN REPLACEMENT PIPE WHERE STANDPIPE WAS LOCATED, WHERE REQUIRED BY THE ENGINEER,  0'-8' DEEP</t>
  </si>
  <si>
    <t>INSTALL FLAT-TOP WITH A 24" WATERTIGHT COVER (TYPE 2A) WHEN INSTALLING A RISER SECTION IN 14.A.1</t>
  </si>
  <si>
    <t>INSTALL FLAT-TOP WITH A 24" WATERTIGHT COVER (TYPE 2A) WHEN INSTALLING A RISER SECTION IN 14.B.1</t>
  </si>
  <si>
    <t>INSTALL FLAT-TOP WITH A 36" WATERTIGHT COVER (TYPE 3) WHEN INSTALLING A RISER SECTION IN 14.C.1</t>
  </si>
  <si>
    <t>J.</t>
  </si>
  <si>
    <t>EXISTING 36" DIAMETER MAIN SEWERS</t>
  </si>
  <si>
    <t>36" DIAMETER SEWER (PRICE FOR UV CURED GRP LINER)</t>
  </si>
  <si>
    <t>6)</t>
  </si>
  <si>
    <t>REMOVE EXISTING FLAT-TOP AND/OR CONE AND INSTALL NEW 4-FOOT-DIAMETER RISER SECTIONS TO THE SPECIFIED OR REQUIRED ELEVATION, PAYMENT FOR EACH VERTICAL FOOT OF NEW PRECAST RISER INSTALLED</t>
  </si>
  <si>
    <t>REMOVE EXISTING FLAT-TOP AND INSTALL 4-FOOT-LONG CONE SECTION WITH A 24" WATERTIGHT COVER (TYPE 2A)</t>
  </si>
  <si>
    <t>REMOVE EXISTING FLAT-TOP AND/OR CONE AND INSTALL NEW 5-FOOT-DIAMETER RISER SECTIONS TO THE SPECIFIED OR REQUIRED ELEVATION, PAYMENT FOR EACH VERTICAL FOOT OF NEW PRECAST RISER INSTALLED</t>
  </si>
  <si>
    <t>REMOVE EXISTING FLAT-TOP AND/OR CONE AND INSTALL NEW 6-FOOT-DIAMETER RISER SECTIONS TO THE SPECIFIED OR REQUIRED ELEVATION, PAYMENT FOR EACH VERTICAL FOOT OF NEW PRECAST RISER INSTALLED</t>
  </si>
  <si>
    <t>REMOVE EXISTING FLAT-TOP AND/OR CONE AND INSTALL NEW 7-FOOT-DIAMETER RISER SECTIONS TO THE SPECIFIED OR REQUIRED ELEVATION, PAYMENT FOR EACH VERTICAL FOOT OF NEW PRECAST RISER INSTALLED</t>
  </si>
  <si>
    <t>EXISTING 8-FOOT-DIAMETER MANHOLES</t>
  </si>
  <si>
    <t>REMOVE EXISTING FLAT-TOP AND/OR CONE AND INSTALL NEW 8-FOOT-DIAMETER RISER SECTIONS TO THE SPECIFIED OR REQUIRED ELEVATION, PAYMENT FOR EACH VERTICAL FOOT OF NEW PRECAST RISER INSTALLED</t>
  </si>
  <si>
    <t>SUBTOTAL (ITEMS 1-27)</t>
  </si>
  <si>
    <t>STAND-ALONE CLEANOUT INSTALLATION, EITHER TO REPLACE AN EXISTING CLEANOUT OR TO INSTALL A CLEANOUT WHERE ONE DOES NOT CURRENTLY EXIST, WHERE REQUIRED BY THE ENGINEER, 0'-8' DEEP</t>
  </si>
  <si>
    <t>WITH 36" WATERTIGHT COVER (TYPE 3)</t>
  </si>
  <si>
    <t>ADD ON COST IF MANHOLE IS A FLAT-TOP (ADD ON TO ITEMS B(1), B(2), AND B(3) ABOVE)</t>
  </si>
  <si>
    <t>TOTAL (ITEMS 1-28)</t>
  </si>
  <si>
    <t>FOR REPLACING APPROXIMATELY 35 FEET OF EXISTING DUCTILE IRON PIPE AERIAL CROSSING WITH NEW STEEL PIPE BETWEEN MH-SP76514015 AND MH-SP76514005 AS SHOWN ON DETAIL 07000.18 ON SHEET D-3, AS SPECIFIED, COMPLETE IN PLACE.</t>
  </si>
  <si>
    <t>FY20-21 SEWER REHABILITATION PROJECT</t>
  </si>
  <si>
    <t>FOR INSTALLING NEW 6 INCH VENT PIPES AT EXISTING MANHOLES, ANY LOCATION, AS SPECIFIED AND IN ACCORDANCE WITH THE STANDARD SPECIFICATIONS AND DETAILS, COMPLETE IN PLACE.  PAYMENT TO BE MADE BASED ON THE VERTICAL HEIGHT INSTALLED MEASURED FROM THE BOTTOM OF THE VENT PIPE TO THE VENT PIPE OPENING.</t>
  </si>
  <si>
    <t>FOR INSTALLING NEW VENT PIPES ON NEW FLAT-TOPS WITH A VENT CAST IN PLACE IN THE NEW FLAT-TOP, ANY LOCATION, AS SPECIFIED AND IN ACCORDANCE WITH THE STANDARD SPECIFICATIONS AND DETAILS, COMPLETE IN PLACE.  PAYMENT TO BE MADE BASED ON THE VERTICAL HEIGHT INSTALLED MEASURED FROM THE BOTTOM OF THE VENT PIPE (AT THE TOP OF VENT CAST IN PLACE IN THE NEW FLAT-TOP) TO THE VENT PIPE OPENING, PAYMENT FOR EACH VERTICAL FOOT</t>
  </si>
  <si>
    <t>8" VENT PIPES</t>
  </si>
  <si>
    <t>10" VENT PIPES</t>
  </si>
  <si>
    <t>FOR THE WORK ON STEP 1 ON SHEET C-6, INSTALLATION OF DOGHOUSE MANHOLE, AS SPECIFIED, COMPLETE IN PLACE.</t>
  </si>
  <si>
    <t>FOR THE WORK AT MH-SP76518076 DESCRIBED ON STEPS 2 THROUGH 6 ON SHEET C-6, AS SPECIFIED, COMPLETE IN PLACE.</t>
  </si>
  <si>
    <t>THE ADD ON COST FOR SUBSTITUTING DUCTILE IRON PIPE FOR ANY PIPE WITHIN THIS CONTRACT, AS SPECIFIED, COMPLETE IN PLACE</t>
  </si>
  <si>
    <t xml:space="preserve">FOR REMOVING EXISTING VENT PIPES AT EXISTING MANHOLES AND PLUGGING THE HOLE WITH CONCRETE, COMPLETE IN PLACE. </t>
  </si>
  <si>
    <t>REMOVE EXISTING FLAT-TOP ONLY (NO RISER SECTIONS) AND INSTALL FLAT-TOP WITH A 24" WATERTIGHT COVER (TYPE 2A)</t>
  </si>
  <si>
    <t>4 INCHES IN HEIGHT</t>
  </si>
  <si>
    <t>6 INCHES IN HEIGHT</t>
  </si>
  <si>
    <t>INSTALL 24" INSIDE DIAMETER CONCRETE GRADE RINGS</t>
  </si>
  <si>
    <t xml:space="preserve">FOR REMOVING EXISTING FLAT-TOP AND/OR CONE AND INSTALLING NEW PRECAST CONCRETE MANHOLE RISER SECTION(S) AND/OR CONE AND/OR GRADE RING AND/OR FLAT-TOP TO THE SPECIFIED ELEVATION, VARIOUS MANHOLE DIAMETERS AS LISTED BELOW, ANY LOCATION, ANY HEIGHT OF NEW SECTIONS REQUIRED, BACKFILLING WITH GRANULAR MATERIAL OR FLOWABLE FILL UNDER PAVED SURFACES PER STANDARD DETAIL NO. 5000.01, BACKFILLING WITH EXCAVATED SOIL IN UNPAVED AREAS, REMOVAL AND DISPOSAL OF ALL EXISTING MATERIALS OFF-SITE, INCLUDING COMPLETE RESTORATION OF GRASSED AREAS (RESTORATION OF PAVED AREAS PAID UNDER SEPARATE BID ITEMS), AS SPECIFIED AND IN ACCORDANCE WITH THE DETAILS, COMPLETE IN PLACE. </t>
  </si>
  <si>
    <t>FOR INSTALLING UV CURED GRP CURED-IN-PLACE PIPE LINING, AS SPECIFIED, MINIMUM INSTALLED LINER THICKNESS AS SPECIFIED BELOW, LINER THICKNESS FOR UV CURED GRP TO BE SUBMITTED BY CONTRACTOR, ANY LOCATION, COMPLETE IN PLACE.</t>
  </si>
  <si>
    <t>FOR THE WORK DESCRIBED IN STEPS 1 THROUGH 6 ON SHEET C-6, WORK DESCRIBED IN STEP 7 ON SHEET C-6 PAID UNDER OTHER BID ITEMS, AS SPECIFIED, COMPLETE IN PLACE.</t>
  </si>
  <si>
    <t>FOR THE WORK AT MH-SP75511023 DESCRIBED IN NOTES 1 THROUGH 3 ON DETAIL D ON SHEET D-4, WORK DESCRIBED IN NOTES 4 AND 5 ON DETAIL D ON SHEET D-4 PAID UNDER OTHER BID ITEMS, AS SPECIFIED, COMPLETE IN PLACE.</t>
  </si>
  <si>
    <t>MANHOLE REHABILITATION</t>
  </si>
  <si>
    <t>IN EXISTING 8-FOOT-DIAMETER MANHOLES</t>
  </si>
  <si>
    <t>FOR SUCCESSFUL VACUUM TESTING OF INDIVIDUAL MANHOLES AFTER INSTALLATION OF CEMENTITIOUS MORTAR, ANY DIAMETER</t>
  </si>
  <si>
    <t>FOR REMOVAL OF EXISTING EPOXY ON EXISTING INTERNAL MANHOLE WALLS AND BENCHES PRIOR TO INSTALLING CEMENTITIOUS MORTAR, AS SPECIFIED, ANY LOCATION, COMPLETE IN PLACE.</t>
  </si>
  <si>
    <t>8" DIAMETER SEWER (PRICE FOR WATER, STEAM, OR UV CURED)</t>
  </si>
  <si>
    <t>6.0 mm CIPP FOR WATER/STEAM; 0' TO 20' DEPTH FOR UV</t>
  </si>
  <si>
    <t>7.5 mm CIPP FOR WATER/STEAM; 20' TO 28' DEPTH FOR UV</t>
  </si>
  <si>
    <t>10" DIAMETER SEWER (PRICE FOR WATER, STEAM, OR UV CURED)</t>
  </si>
  <si>
    <t>12" DIAMETER SEWER (PRICE FOR WATER, STEAM, OR UV CURED)</t>
  </si>
  <si>
    <t>15"/16" DIAMETER SEWER (PRICE FOR WATER, STEAM, OR UV CURED)</t>
  </si>
  <si>
    <t>6.0 mm CIPP FOR WATER/STEAM; 0' TO 14' DEPTH FOR UV</t>
  </si>
  <si>
    <t>7.5 mm CIPP FOR WATER/STEAM; 14' TO 25' DEPTH FOR UV</t>
  </si>
  <si>
    <t>7.5 mm CIPP FOR WATER/STEAM; 0' TO 16' DEPTH FOR UV</t>
  </si>
  <si>
    <t>9.0 mm CIPP FOR WATER/STEAM; 16' TO 24' DEPTH FOR UV</t>
  </si>
  <si>
    <t>7.5 mm CIPP FOR WATER/STEAM; 0' TO 10' DEPTH FOR UV</t>
  </si>
  <si>
    <t>9.0 mm CIPP FOR WATER/STEAM; 10' TO 16' DEPTH FOR UV</t>
  </si>
  <si>
    <t>10.5 mm CIPP FOR WATER/STEAM; 16' TO 24' DEPTH FOR UV</t>
  </si>
  <si>
    <t>9.0 mm CIPP FOR WATER; 0' TO 10' DEPTH FOR UV - SPECIFIC INSTALLATION - SEE SHEET C-6 OF PLANS</t>
  </si>
  <si>
    <t>12.0 mm CIPP FOR WATER; 0' TO 10' DEPTH FOR UV</t>
  </si>
  <si>
    <t>13.5 mm CIPP FOR WATER; 10' TO 13' DEPTH FOR UV</t>
  </si>
  <si>
    <t>15.0 mm CIPP FOR WATER; 0' TO 10' DEPTH FOR UV</t>
  </si>
  <si>
    <t>16.5 mm CIPP FOR WATER; 10' TO 12' DEPTH FOR UV</t>
  </si>
  <si>
    <t>18.0 mm CIPP FOR WATER; 12' TO 14' DEPTH FOR UV</t>
  </si>
  <si>
    <t>19.5 mm CIPP FOR WATER; 14' TO 17' DEPTH FOR UV</t>
  </si>
  <si>
    <t>INCLUDING FOUR CULVERTS 48" IN DIAMETER (SEE SHEET C-1)</t>
  </si>
  <si>
    <t>INCLUDING THREE CULVERTS 60" IN DIAMETER (SEE SHEET C-1)</t>
  </si>
  <si>
    <t>INCLUDING TWO CULVERTS 36" IN DIAMETER (SEE SHEET C-4)</t>
  </si>
  <si>
    <t>IN EXISTING 10-FOOT-DIAMETER MANHOLES</t>
  </si>
  <si>
    <t>INSTALL FLAT-TOP WITH A 24" WATERTIGHT COVER (TYPE 2A) WHEN INSTALLING A RISER SECTION IN 14.C.1</t>
  </si>
  <si>
    <t>INSTALL FLAT-TOP WITH A 24" WATERTIGHT COVER (TYPE 2A) WHEN INSTALLING A RISER SECTION IN 14.D.1</t>
  </si>
  <si>
    <t>INSTALL FLAT-TOP WITH A 24" WATERTIGHT COVER (TYPE 2A) WHEN INSTALLING A RISER SECTION IN 14.E.1</t>
  </si>
  <si>
    <t>14" DIAMETER SEWER (PRICE FOR WATER, STEAM, OR UV CURED)</t>
  </si>
  <si>
    <t>7.5 mm CIPP FOR WATER/STEAM; 0' TO 13' DEPTH FOR UV</t>
  </si>
  <si>
    <t>9.0 mm CIPP FOR WATER/STEAM; 13' TO 20' DEPTH FOR UV</t>
  </si>
  <si>
    <t>10.5 mm CIPP FOR WATER/STEAM; 20' TO 28' DEPTH FOR UV</t>
  </si>
  <si>
    <t xml:space="preserve">The Contractor may utilize this spreadsheet to complete the Bid Form but must print out and submit the Bid Form in hard copy format.  Each page of the Bid Form shall be initialed and dated.  The Owner and Engineer are not responsible for any errors, typos, omissions, etc. in the Bid Form.  It is the Contractor’s sole responsibility to ensure that the spreadsheet is accurate.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</si>
</sst>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_);\(&quot;$&quot;#,##0.00\)"/>
    <numFmt numFmtId="44" formatCode="_(&quot;$&quot;* #,##0.00_);_(&quot;$&quot;* \(#,##0.00\);_(&quot;$&quot;* &quot;-&quot;??_);_(@_)"/>
    <numFmt numFmtId="43" formatCode="_(* #,##0.00_);_(* \(#,##0.00\);_(* &quot;-&quot;??_);_(@_)"/>
    <numFmt numFmtId="164" formatCode="&quot;$&quot;#,##0.00"/>
    <numFmt numFmtId="165" formatCode="_(* #,##0_);_(* \(#,##0\);_(* &quot;-&quot;??_);_(@_)"/>
  </numFmts>
  <fonts count="11" x14ac:knownFonts="1">
    <font>
      <sz val="10"/>
      <name val="Arial"/>
    </font>
    <font>
      <sz val="10"/>
      <name val="Arial"/>
      <family val="2"/>
    </font>
    <font>
      <b/>
      <sz val="12"/>
      <name val="Arial"/>
      <family val="2"/>
    </font>
    <font>
      <sz val="12"/>
      <name val="Arial"/>
      <family val="2"/>
    </font>
    <font>
      <b/>
      <sz val="11"/>
      <name val="Arial"/>
      <family val="2"/>
    </font>
    <font>
      <sz val="11"/>
      <name val="Arial"/>
      <family val="2"/>
    </font>
    <font>
      <b/>
      <sz val="10"/>
      <name val="Arial"/>
      <family val="2"/>
    </font>
    <font>
      <b/>
      <sz val="12"/>
      <color indexed="8"/>
      <name val="Arial"/>
      <family val="2"/>
    </font>
    <font>
      <b/>
      <sz val="11"/>
      <color indexed="8"/>
      <name val="Arial"/>
      <family val="2"/>
    </font>
    <font>
      <sz val="11"/>
      <color indexed="8"/>
      <name val="Arial"/>
      <family val="2"/>
    </font>
    <font>
      <sz val="11"/>
      <color theme="1"/>
      <name val="Arial"/>
      <family val="2"/>
    </font>
  </fonts>
  <fills count="2">
    <fill>
      <patternFill patternType="none"/>
    </fill>
    <fill>
      <patternFill patternType="gray125"/>
    </fill>
  </fills>
  <borders count="29">
    <border>
      <left/>
      <right/>
      <top/>
      <bottom/>
      <diagonal/>
    </border>
    <border>
      <left/>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double">
        <color indexed="64"/>
      </left>
      <right style="double">
        <color indexed="64"/>
      </right>
      <top/>
      <bottom style="thin">
        <color indexed="64"/>
      </bottom>
      <diagonal/>
    </border>
    <border>
      <left/>
      <right style="thin">
        <color indexed="64"/>
      </right>
      <top style="thin">
        <color indexed="64"/>
      </top>
      <bottom/>
      <diagonal/>
    </border>
    <border>
      <left style="thin">
        <color indexed="64"/>
      </left>
      <right style="double">
        <color indexed="64"/>
      </right>
      <top style="thin">
        <color indexed="64"/>
      </top>
      <bottom/>
      <diagonal/>
    </border>
    <border>
      <left/>
      <right style="double">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106">
    <xf numFmtId="0" fontId="0" fillId="0" borderId="0" xfId="0"/>
    <xf numFmtId="0" fontId="3" fillId="0" borderId="0" xfId="0" applyFont="1" applyBorder="1"/>
    <xf numFmtId="0" fontId="4" fillId="0" borderId="1" xfId="0" applyFont="1" applyBorder="1" applyAlignment="1">
      <alignment horizontal="left" vertical="top" wrapText="1"/>
    </xf>
    <xf numFmtId="0" fontId="5" fillId="0" borderId="0" xfId="0" applyFont="1" applyBorder="1"/>
    <xf numFmtId="0" fontId="5" fillId="0" borderId="0" xfId="0" applyFont="1" applyBorder="1" applyAlignment="1">
      <alignment horizontal="left" wrapText="1"/>
    </xf>
    <xf numFmtId="0" fontId="6" fillId="0" borderId="2" xfId="0" applyFont="1" applyBorder="1" applyAlignment="1">
      <alignment horizontal="center" vertical="center" wrapText="1"/>
    </xf>
    <xf numFmtId="4" fontId="6" fillId="0" borderId="3" xfId="0" applyNumberFormat="1" applyFont="1" applyBorder="1" applyAlignment="1">
      <alignment horizontal="center" vertical="center"/>
    </xf>
    <xf numFmtId="0" fontId="5" fillId="0" borderId="0" xfId="0" applyFont="1" applyFill="1" applyBorder="1"/>
    <xf numFmtId="0" fontId="5" fillId="0" borderId="0" xfId="0" applyFont="1" applyAlignment="1">
      <alignment vertical="top"/>
    </xf>
    <xf numFmtId="0" fontId="5" fillId="0" borderId="0" xfId="0" applyFont="1" applyAlignment="1">
      <alignment horizontal="left" vertical="top" wrapText="1"/>
    </xf>
    <xf numFmtId="0" fontId="5" fillId="0" borderId="1" xfId="0" applyFont="1" applyBorder="1" applyAlignment="1">
      <alignment horizontal="left" vertical="top" wrapText="1"/>
    </xf>
    <xf numFmtId="0" fontId="4" fillId="0" borderId="10" xfId="0" applyFont="1" applyBorder="1" applyAlignment="1">
      <alignment horizontal="left" vertical="top" wrapText="1"/>
    </xf>
    <xf numFmtId="0" fontId="5" fillId="0" borderId="1" xfId="0" applyFont="1" applyFill="1" applyBorder="1" applyAlignment="1">
      <alignment horizontal="right" vertical="top"/>
    </xf>
    <xf numFmtId="0" fontId="4" fillId="0" borderId="1" xfId="0" applyFont="1" applyFill="1" applyBorder="1" applyAlignment="1">
      <alignment horizontal="right" vertical="top"/>
    </xf>
    <xf numFmtId="0" fontId="4" fillId="0" borderId="2" xfId="0" applyFont="1" applyFill="1" applyBorder="1" applyAlignment="1">
      <alignment horizontal="justify" vertical="center" wrapText="1"/>
    </xf>
    <xf numFmtId="0" fontId="5" fillId="0" borderId="2" xfId="0" applyFont="1" applyFill="1" applyBorder="1" applyAlignment="1">
      <alignment horizontal="justify" vertical="center" wrapText="1"/>
    </xf>
    <xf numFmtId="0" fontId="4" fillId="0" borderId="8" xfId="0" applyFont="1" applyFill="1" applyBorder="1" applyAlignment="1">
      <alignment horizontal="justify" vertical="center" wrapText="1"/>
    </xf>
    <xf numFmtId="0" fontId="5" fillId="0" borderId="9" xfId="0" applyFont="1" applyFill="1" applyBorder="1" applyAlignment="1">
      <alignment horizontal="right" vertical="top"/>
    </xf>
    <xf numFmtId="0" fontId="6" fillId="0" borderId="2" xfId="0" applyFont="1" applyFill="1" applyBorder="1" applyAlignment="1">
      <alignment horizontal="center" vertical="center"/>
    </xf>
    <xf numFmtId="0" fontId="5" fillId="0" borderId="0" xfId="0" applyFont="1" applyFill="1" applyBorder="1" applyAlignment="1">
      <alignment vertical="top"/>
    </xf>
    <xf numFmtId="0" fontId="8" fillId="0" borderId="12" xfId="0" applyFont="1" applyFill="1" applyBorder="1" applyAlignment="1">
      <alignment horizontal="center" vertical="top" wrapText="1"/>
    </xf>
    <xf numFmtId="0" fontId="9"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23" xfId="0" applyFont="1" applyFill="1" applyBorder="1" applyAlignment="1">
      <alignment horizontal="left" vertical="top" wrapText="1"/>
    </xf>
    <xf numFmtId="0" fontId="9" fillId="0" borderId="12" xfId="0" applyFont="1" applyFill="1" applyBorder="1" applyAlignment="1">
      <alignment horizontal="center" vertical="top" wrapText="1"/>
    </xf>
    <xf numFmtId="0" fontId="9" fillId="0" borderId="23" xfId="0" applyFont="1" applyFill="1" applyBorder="1" applyAlignment="1">
      <alignment horizontal="left" vertical="top" wrapText="1"/>
    </xf>
    <xf numFmtId="0" fontId="9" fillId="0" borderId="1" xfId="0" applyFont="1" applyFill="1" applyBorder="1" applyAlignment="1">
      <alignment horizontal="center" vertical="top" wrapText="1"/>
    </xf>
    <xf numFmtId="0" fontId="9" fillId="0" borderId="2" xfId="0" applyFont="1" applyFill="1" applyBorder="1" applyAlignment="1">
      <alignment horizontal="left" vertical="top" wrapText="1"/>
    </xf>
    <xf numFmtId="0" fontId="4" fillId="0" borderId="10" xfId="0" applyFont="1" applyBorder="1" applyAlignment="1">
      <alignment horizontal="left" vertical="top"/>
    </xf>
    <xf numFmtId="0" fontId="5" fillId="0" borderId="0" xfId="0" applyFont="1" applyBorder="1" applyAlignment="1">
      <alignment horizontal="left" vertical="top"/>
    </xf>
    <xf numFmtId="0" fontId="4" fillId="0" borderId="14" xfId="0" applyFont="1" applyBorder="1" applyAlignment="1">
      <alignment horizontal="left" vertical="top"/>
    </xf>
    <xf numFmtId="0" fontId="4" fillId="0" borderId="0" xfId="0" applyFont="1" applyBorder="1" applyAlignment="1">
      <alignment horizontal="left" vertical="top"/>
    </xf>
    <xf numFmtId="0" fontId="5" fillId="0" borderId="1" xfId="0" applyFont="1" applyBorder="1" applyAlignment="1">
      <alignment horizontal="left" vertical="top"/>
    </xf>
    <xf numFmtId="0" fontId="4" fillId="0" borderId="1" xfId="0" applyFont="1" applyBorder="1" applyAlignment="1">
      <alignment horizontal="left" vertical="top"/>
    </xf>
    <xf numFmtId="0" fontId="9" fillId="0" borderId="12" xfId="0" applyFont="1" applyFill="1" applyBorder="1" applyAlignment="1">
      <alignment horizontal="left" vertical="top" wrapText="1"/>
    </xf>
    <xf numFmtId="0" fontId="9" fillId="0" borderId="1" xfId="0" applyFont="1" applyFill="1" applyBorder="1" applyAlignment="1">
      <alignment horizontal="left" vertical="top" wrapText="1"/>
    </xf>
    <xf numFmtId="0" fontId="8" fillId="0" borderId="12" xfId="0" applyFont="1" applyFill="1" applyBorder="1" applyAlignment="1">
      <alignment horizontal="left" vertical="top" wrapText="1"/>
    </xf>
    <xf numFmtId="0" fontId="5" fillId="0" borderId="15" xfId="0" applyFont="1" applyBorder="1" applyAlignment="1">
      <alignment horizontal="left" vertical="top"/>
    </xf>
    <xf numFmtId="3" fontId="5" fillId="0" borderId="22" xfId="0" applyNumberFormat="1" applyFont="1" applyFill="1" applyBorder="1" applyAlignment="1">
      <alignment horizontal="center" vertical="center"/>
    </xf>
    <xf numFmtId="164" fontId="5" fillId="0" borderId="21" xfId="0" applyNumberFormat="1" applyFont="1" applyFill="1" applyBorder="1" applyAlignment="1">
      <alignment horizontal="center" vertical="center"/>
    </xf>
    <xf numFmtId="3" fontId="5" fillId="0" borderId="4" xfId="0" applyNumberFormat="1" applyFont="1" applyFill="1" applyBorder="1" applyAlignment="1">
      <alignment horizontal="center" vertical="center"/>
    </xf>
    <xf numFmtId="164" fontId="5" fillId="0" borderId="5" xfId="0" applyNumberFormat="1" applyFont="1" applyFill="1" applyBorder="1" applyAlignment="1">
      <alignment horizontal="center" vertical="center"/>
    </xf>
    <xf numFmtId="164" fontId="5" fillId="0" borderId="3" xfId="0" applyNumberFormat="1" applyFont="1" applyFill="1" applyBorder="1" applyAlignment="1">
      <alignment horizontal="center" vertical="center"/>
    </xf>
    <xf numFmtId="164" fontId="5" fillId="0" borderId="13" xfId="0" applyNumberFormat="1" applyFont="1" applyFill="1" applyBorder="1" applyAlignment="1">
      <alignment horizontal="center" vertical="center"/>
    </xf>
    <xf numFmtId="164" fontId="5" fillId="0" borderId="9" xfId="0" applyNumberFormat="1" applyFont="1" applyFill="1" applyBorder="1" applyAlignment="1">
      <alignment horizontal="center" vertical="center"/>
    </xf>
    <xf numFmtId="4" fontId="5" fillId="0" borderId="0" xfId="0" applyNumberFormat="1" applyFont="1" applyAlignment="1">
      <alignment horizontal="center" vertical="center"/>
    </xf>
    <xf numFmtId="3" fontId="5" fillId="0" borderId="4" xfId="1" applyNumberFormat="1" applyFont="1" applyFill="1" applyBorder="1" applyAlignment="1">
      <alignment horizontal="center" vertical="center"/>
    </xf>
    <xf numFmtId="0" fontId="5" fillId="0" borderId="5" xfId="0" applyFont="1" applyFill="1" applyBorder="1" applyAlignment="1">
      <alignment horizontal="center" vertical="center"/>
    </xf>
    <xf numFmtId="164" fontId="5" fillId="0" borderId="2" xfId="0" applyNumberFormat="1" applyFont="1" applyFill="1" applyBorder="1" applyAlignment="1" applyProtection="1">
      <alignment horizontal="center" vertical="center"/>
      <protection locked="0"/>
    </xf>
    <xf numFmtId="164" fontId="5" fillId="0" borderId="23" xfId="0" applyNumberFormat="1" applyFont="1" applyFill="1" applyBorder="1" applyAlignment="1" applyProtection="1">
      <alignment horizontal="center" vertical="center"/>
      <protection locked="0"/>
    </xf>
    <xf numFmtId="3" fontId="5" fillId="0" borderId="6" xfId="1" applyNumberFormat="1" applyFont="1" applyFill="1" applyBorder="1" applyAlignment="1">
      <alignment horizontal="center" vertical="center"/>
    </xf>
    <xf numFmtId="0" fontId="5" fillId="0" borderId="7" xfId="0" applyFont="1" applyFill="1" applyBorder="1" applyAlignment="1">
      <alignment horizontal="center" vertical="center"/>
    </xf>
    <xf numFmtId="164" fontId="5" fillId="0" borderId="8" xfId="0" applyNumberFormat="1" applyFont="1" applyFill="1" applyBorder="1" applyAlignment="1" applyProtection="1">
      <alignment horizontal="center" vertical="center"/>
      <protection locked="0"/>
    </xf>
    <xf numFmtId="165" fontId="5" fillId="0" borderId="0" xfId="1" applyNumberFormat="1" applyFont="1" applyAlignment="1">
      <alignment horizontal="center" vertical="center"/>
    </xf>
    <xf numFmtId="0" fontId="5" fillId="0" borderId="0" xfId="0" applyFont="1" applyAlignment="1">
      <alignment horizontal="center" vertical="center"/>
    </xf>
    <xf numFmtId="0" fontId="5" fillId="0" borderId="0" xfId="0" applyFont="1" applyFill="1" applyAlignment="1">
      <alignment horizontal="center" vertical="center"/>
    </xf>
    <xf numFmtId="0" fontId="8" fillId="0" borderId="11" xfId="0" applyFont="1" applyFill="1" applyBorder="1" applyAlignment="1">
      <alignment horizontal="left" vertical="top" wrapText="1"/>
    </xf>
    <xf numFmtId="0" fontId="8" fillId="0" borderId="10" xfId="0" applyFont="1" applyFill="1" applyBorder="1" applyAlignment="1">
      <alignment horizontal="left" vertical="top" wrapText="1"/>
    </xf>
    <xf numFmtId="164" fontId="5" fillId="0" borderId="26" xfId="0" applyNumberFormat="1" applyFont="1" applyFill="1" applyBorder="1" applyAlignment="1">
      <alignment horizontal="center" vertical="center"/>
    </xf>
    <xf numFmtId="3" fontId="5" fillId="0" borderId="22" xfId="1" applyNumberFormat="1" applyFont="1" applyFill="1" applyBorder="1" applyAlignment="1">
      <alignment horizontal="center" vertical="center"/>
    </xf>
    <xf numFmtId="0" fontId="5" fillId="0" borderId="21" xfId="0" applyFont="1" applyFill="1" applyBorder="1" applyAlignment="1">
      <alignment horizontal="center" vertical="center"/>
    </xf>
    <xf numFmtId="0" fontId="5" fillId="0" borderId="23" xfId="0" applyFont="1" applyFill="1" applyBorder="1" applyAlignment="1">
      <alignment horizontal="justify" vertical="center" wrapText="1"/>
    </xf>
    <xf numFmtId="0" fontId="5" fillId="0" borderId="1" xfId="0" applyFont="1" applyFill="1" applyBorder="1" applyAlignment="1">
      <alignment horizontal="left" vertical="top" wrapText="1"/>
    </xf>
    <xf numFmtId="3" fontId="5" fillId="0" borderId="27" xfId="1" applyNumberFormat="1" applyFont="1" applyFill="1" applyBorder="1" applyAlignment="1">
      <alignment horizontal="center" vertical="center"/>
    </xf>
    <xf numFmtId="0" fontId="5" fillId="0" borderId="25" xfId="0" applyFont="1" applyFill="1" applyBorder="1" applyAlignment="1">
      <alignment horizontal="center" vertical="center"/>
    </xf>
    <xf numFmtId="3" fontId="5" fillId="0" borderId="24" xfId="1" applyNumberFormat="1" applyFont="1" applyFill="1" applyBorder="1" applyAlignment="1">
      <alignment horizontal="center" vertical="center"/>
    </xf>
    <xf numFmtId="0" fontId="4" fillId="0" borderId="12" xfId="0" applyFont="1" applyFill="1" applyBorder="1" applyAlignment="1">
      <alignment horizontal="left" vertical="top" wrapText="1"/>
    </xf>
    <xf numFmtId="0" fontId="4" fillId="0" borderId="1" xfId="0" applyFont="1" applyFill="1" applyBorder="1" applyAlignment="1">
      <alignment horizontal="left" vertical="top" wrapText="1"/>
    </xf>
    <xf numFmtId="0" fontId="5" fillId="0" borderId="1" xfId="0" applyFont="1" applyBorder="1" applyAlignment="1">
      <alignment horizontal="center" vertical="top" wrapText="1"/>
    </xf>
    <xf numFmtId="0" fontId="5" fillId="0" borderId="1" xfId="0" applyFont="1" applyBorder="1" applyAlignment="1">
      <alignment horizontal="center" vertical="top"/>
    </xf>
    <xf numFmtId="0" fontId="4" fillId="0" borderId="10" xfId="0" applyFont="1" applyFill="1" applyBorder="1" applyAlignment="1">
      <alignment horizontal="left" vertical="top" wrapText="1"/>
    </xf>
    <xf numFmtId="0" fontId="4" fillId="0" borderId="11" xfId="0" applyFont="1" applyFill="1" applyBorder="1" applyAlignment="1">
      <alignment horizontal="left" vertical="top" wrapText="1"/>
    </xf>
    <xf numFmtId="0" fontId="9" fillId="0" borderId="28" xfId="0" applyFont="1" applyFill="1" applyBorder="1" applyAlignment="1">
      <alignment horizontal="center" vertical="center" wrapText="1"/>
    </xf>
    <xf numFmtId="0" fontId="5" fillId="0" borderId="2" xfId="0" applyFont="1" applyFill="1" applyBorder="1" applyAlignment="1" applyProtection="1">
      <alignment vertical="center" wrapText="1"/>
    </xf>
    <xf numFmtId="0" fontId="5" fillId="0" borderId="2" xfId="0" applyFont="1" applyFill="1" applyBorder="1" applyAlignment="1">
      <alignment horizontal="center" vertical="center"/>
    </xf>
    <xf numFmtId="0" fontId="8" fillId="0" borderId="1" xfId="0" applyFont="1" applyFill="1" applyBorder="1" applyAlignment="1">
      <alignment horizontal="left" vertical="top" wrapText="1"/>
    </xf>
    <xf numFmtId="0" fontId="9" fillId="0" borderId="2" xfId="0" applyFont="1" applyFill="1" applyBorder="1" applyAlignment="1">
      <alignment horizontal="left" vertical="center" wrapText="1"/>
    </xf>
    <xf numFmtId="164" fontId="5" fillId="0" borderId="2" xfId="0" applyNumberFormat="1" applyFont="1" applyFill="1" applyBorder="1" applyAlignment="1">
      <alignment horizontal="center" vertical="center"/>
    </xf>
    <xf numFmtId="0" fontId="9" fillId="0" borderId="28" xfId="0" applyFont="1" applyFill="1" applyBorder="1" applyAlignment="1">
      <alignment horizontal="left" vertical="center" wrapText="1"/>
    </xf>
    <xf numFmtId="164" fontId="10" fillId="0" borderId="2" xfId="2" applyNumberFormat="1" applyFont="1" applyFill="1" applyBorder="1" applyAlignment="1" applyProtection="1">
      <alignment horizontal="center" vertical="center"/>
      <protection locked="0"/>
    </xf>
    <xf numFmtId="44" fontId="10" fillId="0" borderId="2" xfId="2" applyFont="1" applyFill="1" applyBorder="1" applyAlignment="1" applyProtection="1">
      <alignment horizontal="center" vertical="center"/>
      <protection locked="0"/>
    </xf>
    <xf numFmtId="7" fontId="5" fillId="0" borderId="2" xfId="2" applyNumberFormat="1" applyFont="1" applyFill="1" applyBorder="1" applyAlignment="1" applyProtection="1">
      <alignment horizontal="center" vertical="center"/>
      <protection locked="0"/>
    </xf>
    <xf numFmtId="2" fontId="5" fillId="0" borderId="3" xfId="0" applyNumberFormat="1" applyFont="1" applyFill="1" applyBorder="1" applyAlignment="1">
      <alignment horizontal="center"/>
    </xf>
    <xf numFmtId="0" fontId="7" fillId="0" borderId="19" xfId="0" applyFont="1" applyFill="1" applyBorder="1" applyAlignment="1">
      <alignment horizontal="center" wrapText="1"/>
    </xf>
    <xf numFmtId="0" fontId="7" fillId="0" borderId="0" xfId="0" applyFont="1" applyFill="1" applyBorder="1" applyAlignment="1">
      <alignment horizontal="center" wrapText="1"/>
    </xf>
    <xf numFmtId="0" fontId="7" fillId="0" borderId="20" xfId="0" applyFont="1" applyFill="1" applyBorder="1" applyAlignment="1">
      <alignment horizontal="center" wrapText="1"/>
    </xf>
    <xf numFmtId="0" fontId="6" fillId="0" borderId="10" xfId="0" applyFont="1" applyBorder="1" applyAlignment="1">
      <alignment horizontal="center" vertical="center" wrapText="1"/>
    </xf>
    <xf numFmtId="0" fontId="6" fillId="0" borderId="1"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0" xfId="0" applyFont="1" applyFill="1" applyBorder="1" applyAlignment="1">
      <alignment horizontal="center" vertical="center"/>
    </xf>
    <xf numFmtId="0" fontId="6" fillId="0" borderId="3" xfId="0" applyFont="1" applyFill="1" applyBorder="1" applyAlignment="1">
      <alignment horizontal="center" vertical="center"/>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0" xfId="0" applyFont="1" applyBorder="1" applyAlignment="1">
      <alignment horizontal="center"/>
    </xf>
    <xf numFmtId="0" fontId="2" fillId="0" borderId="20" xfId="0" applyFont="1" applyBorder="1" applyAlignment="1">
      <alignment horizontal="center"/>
    </xf>
    <xf numFmtId="0" fontId="7" fillId="0" borderId="19" xfId="0" applyFont="1" applyBorder="1" applyAlignment="1">
      <alignment horizontal="center" wrapText="1"/>
    </xf>
    <xf numFmtId="0" fontId="7" fillId="0" borderId="0" xfId="0" applyFont="1" applyBorder="1" applyAlignment="1">
      <alignment horizontal="center" wrapText="1"/>
    </xf>
    <xf numFmtId="0" fontId="7" fillId="0" borderId="20" xfId="0" applyFont="1" applyBorder="1" applyAlignment="1">
      <alignment horizontal="center" wrapText="1"/>
    </xf>
    <xf numFmtId="0" fontId="7" fillId="0" borderId="19" xfId="0" applyFont="1" applyFill="1" applyBorder="1" applyAlignment="1">
      <alignment horizontal="center" wrapText="1"/>
    </xf>
    <xf numFmtId="0" fontId="7" fillId="0" borderId="0" xfId="0" applyFont="1" applyFill="1" applyBorder="1" applyAlignment="1">
      <alignment horizontal="center" wrapText="1"/>
    </xf>
    <xf numFmtId="0" fontId="7" fillId="0" borderId="20" xfId="0" applyFont="1" applyFill="1" applyBorder="1" applyAlignment="1">
      <alignment horizontal="center" wrapText="1"/>
    </xf>
    <xf numFmtId="0" fontId="6" fillId="0" borderId="10" xfId="0" applyFont="1" applyBorder="1" applyAlignment="1">
      <alignment horizontal="left" vertical="center" wrapText="1"/>
    </xf>
    <xf numFmtId="0" fontId="6" fillId="0" borderId="1" xfId="0" applyFont="1" applyBorder="1" applyAlignment="1">
      <alignment horizontal="left" vertical="center" wrapText="1"/>
    </xf>
    <xf numFmtId="0" fontId="6" fillId="0" borderId="3" xfId="0" applyFont="1" applyBorder="1" applyAlignment="1">
      <alignment horizontal="left" vertical="center" wrapText="1"/>
    </xf>
  </cellXfs>
  <cellStyles count="4">
    <cellStyle name="Comma" xfId="1" builtinId="3"/>
    <cellStyle name="Comma 2" xfId="3" xr:uid="{00000000-0005-0000-0000-000001000000}"/>
    <cellStyle name="Currency"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R267"/>
  <sheetViews>
    <sheetView tabSelected="1" zoomScaleNormal="100" workbookViewId="0">
      <selection activeCell="B4" sqref="B4:J4"/>
    </sheetView>
  </sheetViews>
  <sheetFormatPr defaultColWidth="9.140625" defaultRowHeight="15" x14ac:dyDescent="0.2"/>
  <cols>
    <col min="1" max="1" width="9.140625" style="3"/>
    <col min="2" max="2" width="4.42578125" style="31" bestFit="1" customWidth="1"/>
    <col min="3" max="3" width="3.140625" style="29" bestFit="1" customWidth="1"/>
    <col min="4" max="4" width="3.85546875" style="29" customWidth="1"/>
    <col min="5" max="5" width="3.5703125" style="8" bestFit="1" customWidth="1"/>
    <col min="6" max="6" width="58.85546875" style="9" customWidth="1"/>
    <col min="7" max="7" width="8.42578125" style="53" customWidth="1"/>
    <col min="8" max="8" width="7.42578125" style="54" customWidth="1"/>
    <col min="9" max="9" width="17.7109375" style="55" customWidth="1"/>
    <col min="10" max="10" width="20.7109375" style="45" customWidth="1"/>
    <col min="11" max="16384" width="9.140625" style="3"/>
  </cols>
  <sheetData>
    <row r="1" spans="2:10" ht="15.75" thickBot="1" x14ac:dyDescent="0.25"/>
    <row r="2" spans="2:10" s="1" customFormat="1" ht="16.5" thickTop="1" x14ac:dyDescent="0.25">
      <c r="B2" s="91" t="s">
        <v>71</v>
      </c>
      <c r="C2" s="92"/>
      <c r="D2" s="92"/>
      <c r="E2" s="92"/>
      <c r="F2" s="92"/>
      <c r="G2" s="92"/>
      <c r="H2" s="92"/>
      <c r="I2" s="92"/>
      <c r="J2" s="93"/>
    </row>
    <row r="3" spans="2:10" s="1" customFormat="1" ht="15.75" x14ac:dyDescent="0.25">
      <c r="B3" s="94" t="s">
        <v>120</v>
      </c>
      <c r="C3" s="95"/>
      <c r="D3" s="95"/>
      <c r="E3" s="95"/>
      <c r="F3" s="95"/>
      <c r="G3" s="95"/>
      <c r="H3" s="95"/>
      <c r="I3" s="95"/>
      <c r="J3" s="96"/>
    </row>
    <row r="4" spans="2:10" s="1" customFormat="1" ht="15.75" customHeight="1" x14ac:dyDescent="0.25">
      <c r="B4" s="97" t="s">
        <v>178</v>
      </c>
      <c r="C4" s="98"/>
      <c r="D4" s="98"/>
      <c r="E4" s="98"/>
      <c r="F4" s="98"/>
      <c r="G4" s="98"/>
      <c r="H4" s="98"/>
      <c r="I4" s="98"/>
      <c r="J4" s="99"/>
    </row>
    <row r="5" spans="2:10" s="1" customFormat="1" ht="15.75" customHeight="1" x14ac:dyDescent="0.25">
      <c r="B5" s="100" t="s">
        <v>122</v>
      </c>
      <c r="C5" s="101"/>
      <c r="D5" s="101"/>
      <c r="E5" s="101"/>
      <c r="F5" s="101"/>
      <c r="G5" s="101"/>
      <c r="H5" s="101"/>
      <c r="I5" s="101"/>
      <c r="J5" s="102"/>
    </row>
    <row r="6" spans="2:10" s="1" customFormat="1" ht="15.75" customHeight="1" x14ac:dyDescent="0.25">
      <c r="B6" s="83"/>
      <c r="C6" s="84"/>
      <c r="D6" s="84"/>
      <c r="E6" s="84"/>
      <c r="F6" s="84"/>
      <c r="G6" s="84"/>
      <c r="H6" s="84"/>
      <c r="I6" s="84"/>
      <c r="J6" s="85"/>
    </row>
    <row r="7" spans="2:10" s="4" customFormat="1" ht="38.25" customHeight="1" x14ac:dyDescent="0.2">
      <c r="B7" s="103" t="s">
        <v>230</v>
      </c>
      <c r="C7" s="104"/>
      <c r="D7" s="104"/>
      <c r="E7" s="104"/>
      <c r="F7" s="104"/>
      <c r="G7" s="104"/>
      <c r="H7" s="104"/>
      <c r="I7" s="104"/>
      <c r="J7" s="105"/>
    </row>
    <row r="8" spans="2:10" s="4" customFormat="1" ht="30" customHeight="1" x14ac:dyDescent="0.2">
      <c r="B8" s="103" t="s">
        <v>9</v>
      </c>
      <c r="C8" s="104"/>
      <c r="D8" s="104"/>
      <c r="E8" s="104"/>
      <c r="F8" s="104"/>
      <c r="G8" s="104"/>
      <c r="H8" s="104"/>
      <c r="I8" s="104"/>
      <c r="J8" s="105"/>
    </row>
    <row r="9" spans="2:10" ht="14.25" customHeight="1" x14ac:dyDescent="0.2">
      <c r="B9" s="86" t="s">
        <v>0</v>
      </c>
      <c r="C9" s="87"/>
      <c r="D9" s="87"/>
      <c r="E9" s="88"/>
      <c r="F9" s="5" t="s">
        <v>1</v>
      </c>
      <c r="G9" s="89" t="s">
        <v>8</v>
      </c>
      <c r="H9" s="90"/>
      <c r="I9" s="18" t="s">
        <v>2</v>
      </c>
      <c r="J9" s="6" t="s">
        <v>3</v>
      </c>
    </row>
    <row r="10" spans="2:10" ht="75" x14ac:dyDescent="0.2">
      <c r="B10" s="11">
        <v>1</v>
      </c>
      <c r="C10" s="10"/>
      <c r="D10" s="2"/>
      <c r="E10" s="2"/>
      <c r="F10" s="14" t="s">
        <v>10</v>
      </c>
      <c r="G10" s="46"/>
      <c r="H10" s="47"/>
      <c r="I10" s="48"/>
      <c r="J10" s="42"/>
    </row>
    <row r="11" spans="2:10" x14ac:dyDescent="0.2">
      <c r="B11" s="11"/>
      <c r="C11" s="68" t="s">
        <v>11</v>
      </c>
      <c r="D11" s="10"/>
      <c r="E11" s="10"/>
      <c r="F11" s="15" t="s">
        <v>14</v>
      </c>
      <c r="G11" s="63">
        <v>7200</v>
      </c>
      <c r="H11" s="47" t="s">
        <v>4</v>
      </c>
      <c r="I11" s="79"/>
      <c r="J11" s="42">
        <f>SUM($I11*$G11)</f>
        <v>0</v>
      </c>
    </row>
    <row r="12" spans="2:10" x14ac:dyDescent="0.2">
      <c r="B12" s="11"/>
      <c r="C12" s="68" t="s">
        <v>12</v>
      </c>
      <c r="D12" s="10"/>
      <c r="E12" s="10"/>
      <c r="F12" s="15" t="s">
        <v>16</v>
      </c>
      <c r="G12" s="63">
        <v>200</v>
      </c>
      <c r="H12" s="47" t="s">
        <v>4</v>
      </c>
      <c r="I12" s="79"/>
      <c r="J12" s="42">
        <f t="shared" ref="J12:J24" si="0">SUM($I12*$G12)</f>
        <v>0</v>
      </c>
    </row>
    <row r="13" spans="2:10" x14ac:dyDescent="0.2">
      <c r="B13" s="28"/>
      <c r="C13" s="69" t="s">
        <v>13</v>
      </c>
      <c r="D13" s="32"/>
      <c r="E13" s="12"/>
      <c r="F13" s="15" t="s">
        <v>18</v>
      </c>
      <c r="G13" s="63">
        <v>500</v>
      </c>
      <c r="H13" s="47" t="s">
        <v>4</v>
      </c>
      <c r="I13" s="79"/>
      <c r="J13" s="42">
        <f t="shared" si="0"/>
        <v>0</v>
      </c>
    </row>
    <row r="14" spans="2:10" x14ac:dyDescent="0.2">
      <c r="B14" s="28"/>
      <c r="C14" s="69" t="s">
        <v>15</v>
      </c>
      <c r="D14" s="32"/>
      <c r="E14" s="12"/>
      <c r="F14" s="15" t="s">
        <v>146</v>
      </c>
      <c r="G14" s="65">
        <v>250</v>
      </c>
      <c r="H14" s="64" t="s">
        <v>4</v>
      </c>
      <c r="I14" s="79"/>
      <c r="J14" s="42">
        <f t="shared" si="0"/>
        <v>0</v>
      </c>
    </row>
    <row r="15" spans="2:10" x14ac:dyDescent="0.2">
      <c r="B15" s="28"/>
      <c r="C15" s="69" t="s">
        <v>17</v>
      </c>
      <c r="D15" s="32"/>
      <c r="E15" s="12"/>
      <c r="F15" s="15" t="s">
        <v>60</v>
      </c>
      <c r="G15" s="65"/>
      <c r="H15" s="64"/>
      <c r="I15" s="79"/>
      <c r="J15" s="58"/>
    </row>
    <row r="16" spans="2:10" x14ac:dyDescent="0.2">
      <c r="B16" s="28"/>
      <c r="C16" s="69"/>
      <c r="D16" s="32" t="s">
        <v>20</v>
      </c>
      <c r="E16" s="12"/>
      <c r="F16" s="15" t="s">
        <v>125</v>
      </c>
      <c r="G16" s="46">
        <v>1300</v>
      </c>
      <c r="H16" s="47" t="s">
        <v>4</v>
      </c>
      <c r="I16" s="79"/>
      <c r="J16" s="42">
        <f>SUM($I16*$G16)</f>
        <v>0</v>
      </c>
    </row>
    <row r="17" spans="2:10" x14ac:dyDescent="0.2">
      <c r="B17" s="28"/>
      <c r="C17" s="69"/>
      <c r="D17" s="10" t="s">
        <v>24</v>
      </c>
      <c r="E17" s="10"/>
      <c r="F17" s="15" t="s">
        <v>126</v>
      </c>
      <c r="G17" s="46">
        <v>150</v>
      </c>
      <c r="H17" s="47" t="s">
        <v>4</v>
      </c>
      <c r="I17" s="79"/>
      <c r="J17" s="42">
        <f>SUM($I17*$G17)</f>
        <v>0</v>
      </c>
    </row>
    <row r="18" spans="2:10" x14ac:dyDescent="0.2">
      <c r="B18" s="28"/>
      <c r="C18" s="69" t="s">
        <v>19</v>
      </c>
      <c r="D18" s="32"/>
      <c r="E18" s="12"/>
      <c r="F18" s="15" t="s">
        <v>121</v>
      </c>
      <c r="G18" s="65"/>
      <c r="H18" s="64"/>
      <c r="I18" s="79"/>
      <c r="J18" s="58"/>
    </row>
    <row r="19" spans="2:10" x14ac:dyDescent="0.2">
      <c r="B19" s="28"/>
      <c r="C19" s="69"/>
      <c r="D19" s="32" t="s">
        <v>20</v>
      </c>
      <c r="E19" s="12"/>
      <c r="F19" s="15" t="s">
        <v>125</v>
      </c>
      <c r="G19" s="46">
        <v>7000</v>
      </c>
      <c r="H19" s="47" t="s">
        <v>4</v>
      </c>
      <c r="I19" s="79"/>
      <c r="J19" s="42">
        <f>SUM($I19*$G19)</f>
        <v>0</v>
      </c>
    </row>
    <row r="20" spans="2:10" x14ac:dyDescent="0.2">
      <c r="B20" s="28"/>
      <c r="C20" s="69"/>
      <c r="D20" s="10" t="s">
        <v>24</v>
      </c>
      <c r="E20" s="10"/>
      <c r="F20" s="15" t="s">
        <v>126</v>
      </c>
      <c r="G20" s="46">
        <v>650</v>
      </c>
      <c r="H20" s="47" t="s">
        <v>4</v>
      </c>
      <c r="I20" s="79"/>
      <c r="J20" s="42">
        <f>SUM($I20*$G20)</f>
        <v>0</v>
      </c>
    </row>
    <row r="21" spans="2:10" x14ac:dyDescent="0.2">
      <c r="B21" s="28"/>
      <c r="C21" s="69" t="s">
        <v>28</v>
      </c>
      <c r="D21" s="32"/>
      <c r="E21" s="12"/>
      <c r="F21" s="15" t="s">
        <v>162</v>
      </c>
      <c r="G21" s="65">
        <v>50</v>
      </c>
      <c r="H21" s="64" t="s">
        <v>4</v>
      </c>
      <c r="I21" s="79"/>
      <c r="J21" s="58">
        <f t="shared" si="0"/>
        <v>0</v>
      </c>
    </row>
    <row r="22" spans="2:10" x14ac:dyDescent="0.2">
      <c r="B22" s="28"/>
      <c r="C22" s="69" t="s">
        <v>51</v>
      </c>
      <c r="D22" s="32"/>
      <c r="E22" s="12"/>
      <c r="F22" s="15" t="s">
        <v>151</v>
      </c>
      <c r="G22" s="65">
        <v>50</v>
      </c>
      <c r="H22" s="64" t="s">
        <v>4</v>
      </c>
      <c r="I22" s="79"/>
      <c r="J22" s="58">
        <f t="shared" si="0"/>
        <v>0</v>
      </c>
    </row>
    <row r="23" spans="2:10" x14ac:dyDescent="0.2">
      <c r="B23" s="28"/>
      <c r="C23" s="69" t="s">
        <v>52</v>
      </c>
      <c r="D23" s="32"/>
      <c r="E23" s="12"/>
      <c r="F23" s="15" t="s">
        <v>123</v>
      </c>
      <c r="G23" s="65">
        <v>7500</v>
      </c>
      <c r="H23" s="64" t="s">
        <v>4</v>
      </c>
      <c r="I23" s="79"/>
      <c r="J23" s="58">
        <f t="shared" si="0"/>
        <v>0</v>
      </c>
    </row>
    <row r="24" spans="2:10" x14ac:dyDescent="0.2">
      <c r="B24" s="28"/>
      <c r="C24" s="69" t="s">
        <v>161</v>
      </c>
      <c r="D24" s="32"/>
      <c r="E24" s="12"/>
      <c r="F24" s="15" t="s">
        <v>124</v>
      </c>
      <c r="G24" s="65">
        <v>2825</v>
      </c>
      <c r="H24" s="64" t="s">
        <v>4</v>
      </c>
      <c r="I24" s="79"/>
      <c r="J24" s="58">
        <f t="shared" si="0"/>
        <v>0</v>
      </c>
    </row>
    <row r="25" spans="2:10" ht="210" x14ac:dyDescent="0.2">
      <c r="B25" s="11">
        <v>2</v>
      </c>
      <c r="C25" s="10"/>
      <c r="D25" s="2"/>
      <c r="E25" s="2"/>
      <c r="F25" s="14" t="s">
        <v>116</v>
      </c>
      <c r="G25" s="46"/>
      <c r="H25" s="47"/>
      <c r="I25" s="80"/>
      <c r="J25" s="42"/>
    </row>
    <row r="26" spans="2:10" ht="28.5" x14ac:dyDescent="0.2">
      <c r="B26" s="11"/>
      <c r="C26" s="10" t="s">
        <v>11</v>
      </c>
      <c r="D26" s="10"/>
      <c r="E26" s="10"/>
      <c r="F26" s="15" t="s">
        <v>56</v>
      </c>
      <c r="G26" s="46"/>
      <c r="H26" s="47"/>
      <c r="I26" s="80"/>
      <c r="J26" s="42"/>
    </row>
    <row r="27" spans="2:10" x14ac:dyDescent="0.2">
      <c r="B27" s="11"/>
      <c r="C27" s="10"/>
      <c r="D27" s="10" t="s">
        <v>20</v>
      </c>
      <c r="E27" s="10"/>
      <c r="F27" s="15" t="s">
        <v>21</v>
      </c>
      <c r="G27" s="46"/>
      <c r="H27" s="47"/>
      <c r="I27" s="80"/>
      <c r="J27" s="42"/>
    </row>
    <row r="28" spans="2:10" x14ac:dyDescent="0.2">
      <c r="B28" s="11"/>
      <c r="C28" s="10"/>
      <c r="D28" s="10"/>
      <c r="E28" s="10" t="s">
        <v>22</v>
      </c>
      <c r="F28" s="15" t="s">
        <v>86</v>
      </c>
      <c r="G28" s="46">
        <v>1</v>
      </c>
      <c r="H28" s="47" t="s">
        <v>5</v>
      </c>
      <c r="I28" s="79"/>
      <c r="J28" s="42">
        <f>SUM($I28*$G28)</f>
        <v>0</v>
      </c>
    </row>
    <row r="29" spans="2:10" ht="28.5" x14ac:dyDescent="0.2">
      <c r="B29" s="11"/>
      <c r="C29" s="10"/>
      <c r="D29" s="10"/>
      <c r="E29" s="10" t="s">
        <v>23</v>
      </c>
      <c r="F29" s="15" t="s">
        <v>87</v>
      </c>
      <c r="G29" s="46">
        <v>10</v>
      </c>
      <c r="H29" s="47" t="s">
        <v>4</v>
      </c>
      <c r="I29" s="79"/>
      <c r="J29" s="42">
        <f>SUM($I29*$G29)</f>
        <v>0</v>
      </c>
    </row>
    <row r="30" spans="2:10" x14ac:dyDescent="0.2">
      <c r="B30" s="28"/>
      <c r="C30" s="32"/>
      <c r="D30" s="32" t="s">
        <v>24</v>
      </c>
      <c r="E30" s="12"/>
      <c r="F30" s="15" t="s">
        <v>25</v>
      </c>
      <c r="G30" s="46"/>
      <c r="H30" s="47"/>
      <c r="I30" s="79"/>
      <c r="J30" s="42"/>
    </row>
    <row r="31" spans="2:10" x14ac:dyDescent="0.2">
      <c r="B31" s="28"/>
      <c r="C31" s="32"/>
      <c r="D31" s="32"/>
      <c r="E31" s="12" t="s">
        <v>22</v>
      </c>
      <c r="F31" s="15" t="s">
        <v>86</v>
      </c>
      <c r="G31" s="46">
        <v>1</v>
      </c>
      <c r="H31" s="47" t="s">
        <v>5</v>
      </c>
      <c r="I31" s="79"/>
      <c r="J31" s="42">
        <f>SUM($I31*$G31)</f>
        <v>0</v>
      </c>
    </row>
    <row r="32" spans="2:10" ht="28.5" x14ac:dyDescent="0.2">
      <c r="B32" s="11"/>
      <c r="C32" s="10"/>
      <c r="D32" s="10"/>
      <c r="E32" s="10" t="s">
        <v>23</v>
      </c>
      <c r="F32" s="15" t="s">
        <v>88</v>
      </c>
      <c r="G32" s="46">
        <v>10</v>
      </c>
      <c r="H32" s="47" t="s">
        <v>4</v>
      </c>
      <c r="I32" s="79"/>
      <c r="J32" s="42">
        <f>SUM($I32*$G32)</f>
        <v>0</v>
      </c>
    </row>
    <row r="33" spans="2:10" ht="28.5" x14ac:dyDescent="0.2">
      <c r="B33" s="11"/>
      <c r="C33" s="10" t="s">
        <v>12</v>
      </c>
      <c r="D33" s="10"/>
      <c r="E33" s="10"/>
      <c r="F33" s="15" t="s">
        <v>57</v>
      </c>
      <c r="G33" s="46"/>
      <c r="H33" s="47"/>
      <c r="I33" s="80"/>
      <c r="J33" s="42"/>
    </row>
    <row r="34" spans="2:10" x14ac:dyDescent="0.2">
      <c r="B34" s="11"/>
      <c r="C34" s="10"/>
      <c r="D34" s="10" t="s">
        <v>20</v>
      </c>
      <c r="E34" s="10"/>
      <c r="F34" s="15" t="s">
        <v>21</v>
      </c>
      <c r="G34" s="46"/>
      <c r="H34" s="47"/>
      <c r="I34" s="80"/>
      <c r="J34" s="42"/>
    </row>
    <row r="35" spans="2:10" x14ac:dyDescent="0.2">
      <c r="B35" s="11"/>
      <c r="C35" s="10"/>
      <c r="D35" s="10"/>
      <c r="E35" s="10" t="s">
        <v>22</v>
      </c>
      <c r="F35" s="15" t="s">
        <v>86</v>
      </c>
      <c r="G35" s="46">
        <v>1</v>
      </c>
      <c r="H35" s="47" t="s">
        <v>5</v>
      </c>
      <c r="I35" s="79"/>
      <c r="J35" s="42">
        <f>SUM($I35*$G35)</f>
        <v>0</v>
      </c>
    </row>
    <row r="36" spans="2:10" ht="28.5" x14ac:dyDescent="0.2">
      <c r="B36" s="11"/>
      <c r="C36" s="10"/>
      <c r="D36" s="10"/>
      <c r="E36" s="10" t="s">
        <v>23</v>
      </c>
      <c r="F36" s="15" t="s">
        <v>87</v>
      </c>
      <c r="G36" s="46">
        <v>10</v>
      </c>
      <c r="H36" s="47" t="s">
        <v>4</v>
      </c>
      <c r="I36" s="79"/>
      <c r="J36" s="42">
        <f>SUM($I36*$G36)</f>
        <v>0</v>
      </c>
    </row>
    <row r="37" spans="2:10" x14ac:dyDescent="0.2">
      <c r="B37" s="28"/>
      <c r="C37" s="32"/>
      <c r="D37" s="32" t="s">
        <v>24</v>
      </c>
      <c r="E37" s="12"/>
      <c r="F37" s="15" t="s">
        <v>25</v>
      </c>
      <c r="G37" s="46"/>
      <c r="H37" s="47"/>
      <c r="I37" s="79"/>
      <c r="J37" s="42"/>
    </row>
    <row r="38" spans="2:10" x14ac:dyDescent="0.2">
      <c r="B38" s="11"/>
      <c r="C38" s="32"/>
      <c r="D38" s="10"/>
      <c r="E38" s="10" t="s">
        <v>22</v>
      </c>
      <c r="F38" s="15" t="s">
        <v>86</v>
      </c>
      <c r="G38" s="46">
        <v>1</v>
      </c>
      <c r="H38" s="47" t="s">
        <v>5</v>
      </c>
      <c r="I38" s="79"/>
      <c r="J38" s="42">
        <f>SUM($I38*$G38)</f>
        <v>0</v>
      </c>
    </row>
    <row r="39" spans="2:10" ht="28.5" x14ac:dyDescent="0.2">
      <c r="B39" s="11"/>
      <c r="C39" s="10"/>
      <c r="D39" s="10"/>
      <c r="E39" s="10" t="s">
        <v>23</v>
      </c>
      <c r="F39" s="15" t="s">
        <v>88</v>
      </c>
      <c r="G39" s="46">
        <v>10</v>
      </c>
      <c r="H39" s="47" t="s">
        <v>4</v>
      </c>
      <c r="I39" s="79"/>
      <c r="J39" s="42">
        <f>SUM($I39*$G39)</f>
        <v>0</v>
      </c>
    </row>
    <row r="40" spans="2:10" ht="28.5" x14ac:dyDescent="0.2">
      <c r="B40" s="11"/>
      <c r="C40" s="10" t="s">
        <v>13</v>
      </c>
      <c r="D40" s="10"/>
      <c r="E40" s="10"/>
      <c r="F40" s="15" t="s">
        <v>58</v>
      </c>
      <c r="G40" s="46"/>
      <c r="H40" s="47"/>
      <c r="I40" s="80"/>
      <c r="J40" s="42"/>
    </row>
    <row r="41" spans="2:10" x14ac:dyDescent="0.2">
      <c r="B41" s="11"/>
      <c r="C41" s="10"/>
      <c r="D41" s="10" t="s">
        <v>20</v>
      </c>
      <c r="E41" s="10"/>
      <c r="F41" s="15" t="s">
        <v>21</v>
      </c>
      <c r="G41" s="46"/>
      <c r="H41" s="47"/>
      <c r="I41" s="80"/>
      <c r="J41" s="42"/>
    </row>
    <row r="42" spans="2:10" x14ac:dyDescent="0.2">
      <c r="B42" s="11"/>
      <c r="C42" s="10"/>
      <c r="D42" s="10"/>
      <c r="E42" s="10" t="s">
        <v>22</v>
      </c>
      <c r="F42" s="15" t="s">
        <v>86</v>
      </c>
      <c r="G42" s="46">
        <v>1</v>
      </c>
      <c r="H42" s="47" t="s">
        <v>5</v>
      </c>
      <c r="I42" s="79"/>
      <c r="J42" s="42">
        <f>SUM($I42*$G42)</f>
        <v>0</v>
      </c>
    </row>
    <row r="43" spans="2:10" ht="28.5" x14ac:dyDescent="0.2">
      <c r="B43" s="28"/>
      <c r="C43" s="10"/>
      <c r="D43" s="32"/>
      <c r="E43" s="12" t="s">
        <v>23</v>
      </c>
      <c r="F43" s="15" t="s">
        <v>87</v>
      </c>
      <c r="G43" s="46">
        <v>10</v>
      </c>
      <c r="H43" s="47" t="s">
        <v>4</v>
      </c>
      <c r="I43" s="79"/>
      <c r="J43" s="42">
        <f>SUM($I43*$G43)</f>
        <v>0</v>
      </c>
    </row>
    <row r="44" spans="2:10" x14ac:dyDescent="0.2">
      <c r="B44" s="11"/>
      <c r="C44" s="32"/>
      <c r="D44" s="10" t="s">
        <v>24</v>
      </c>
      <c r="E44" s="10"/>
      <c r="F44" s="15" t="s">
        <v>25</v>
      </c>
      <c r="G44" s="46"/>
      <c r="H44" s="47"/>
      <c r="I44" s="79"/>
      <c r="J44" s="42"/>
    </row>
    <row r="45" spans="2:10" x14ac:dyDescent="0.2">
      <c r="B45" s="11"/>
      <c r="C45" s="10"/>
      <c r="D45" s="10"/>
      <c r="E45" s="10" t="s">
        <v>22</v>
      </c>
      <c r="F45" s="15" t="s">
        <v>86</v>
      </c>
      <c r="G45" s="46">
        <v>1</v>
      </c>
      <c r="H45" s="47" t="s">
        <v>5</v>
      </c>
      <c r="I45" s="79"/>
      <c r="J45" s="42">
        <f>SUM($I45*$G45)</f>
        <v>0</v>
      </c>
    </row>
    <row r="46" spans="2:10" ht="28.5" x14ac:dyDescent="0.2">
      <c r="B46" s="11"/>
      <c r="C46" s="10"/>
      <c r="D46" s="10"/>
      <c r="E46" s="10" t="s">
        <v>23</v>
      </c>
      <c r="F46" s="15" t="s">
        <v>88</v>
      </c>
      <c r="G46" s="46">
        <v>10</v>
      </c>
      <c r="H46" s="47" t="s">
        <v>4</v>
      </c>
      <c r="I46" s="79"/>
      <c r="J46" s="42">
        <f>SUM($I46*$G46)</f>
        <v>0</v>
      </c>
    </row>
    <row r="47" spans="2:10" ht="42.75" x14ac:dyDescent="0.2">
      <c r="B47" s="11"/>
      <c r="C47" s="10" t="s">
        <v>15</v>
      </c>
      <c r="D47" s="10"/>
      <c r="E47" s="10"/>
      <c r="F47" s="15" t="s">
        <v>185</v>
      </c>
      <c r="G47" s="46"/>
      <c r="H47" s="47"/>
      <c r="I47" s="80"/>
      <c r="J47" s="42"/>
    </row>
    <row r="48" spans="2:10" x14ac:dyDescent="0.2">
      <c r="B48" s="11"/>
      <c r="C48" s="10"/>
      <c r="D48" s="10" t="s">
        <v>20</v>
      </c>
      <c r="E48" s="10"/>
      <c r="F48" s="15" t="s">
        <v>33</v>
      </c>
      <c r="G48" s="46">
        <v>10</v>
      </c>
      <c r="H48" s="47" t="s">
        <v>4</v>
      </c>
      <c r="I48" s="79"/>
      <c r="J48" s="42">
        <f t="shared" ref="J48:J50" si="1">SUM($I48*$G48)</f>
        <v>0</v>
      </c>
    </row>
    <row r="49" spans="2:10" x14ac:dyDescent="0.2">
      <c r="B49" s="11"/>
      <c r="C49" s="10"/>
      <c r="D49" s="10" t="s">
        <v>24</v>
      </c>
      <c r="E49" s="10"/>
      <c r="F49" s="15" t="s">
        <v>34</v>
      </c>
      <c r="G49" s="46">
        <v>10</v>
      </c>
      <c r="H49" s="47" t="s">
        <v>4</v>
      </c>
      <c r="I49" s="79"/>
      <c r="J49" s="42">
        <f t="shared" si="1"/>
        <v>0</v>
      </c>
    </row>
    <row r="50" spans="2:10" x14ac:dyDescent="0.2">
      <c r="B50" s="11"/>
      <c r="C50" s="10"/>
      <c r="D50" s="10" t="s">
        <v>26</v>
      </c>
      <c r="E50" s="10"/>
      <c r="F50" s="15" t="s">
        <v>35</v>
      </c>
      <c r="G50" s="46">
        <v>10</v>
      </c>
      <c r="H50" s="47" t="s">
        <v>4</v>
      </c>
      <c r="I50" s="79"/>
      <c r="J50" s="42">
        <f t="shared" si="1"/>
        <v>0</v>
      </c>
    </row>
    <row r="51" spans="2:10" ht="42.75" x14ac:dyDescent="0.2">
      <c r="B51" s="11"/>
      <c r="C51" s="10" t="s">
        <v>17</v>
      </c>
      <c r="D51" s="10"/>
      <c r="E51" s="10"/>
      <c r="F51" s="15" t="s">
        <v>53</v>
      </c>
      <c r="G51" s="46"/>
      <c r="H51" s="47"/>
      <c r="I51" s="80"/>
      <c r="J51" s="42"/>
    </row>
    <row r="52" spans="2:10" x14ac:dyDescent="0.2">
      <c r="B52" s="28"/>
      <c r="C52" s="32"/>
      <c r="D52" s="32" t="s">
        <v>20</v>
      </c>
      <c r="E52" s="12"/>
      <c r="F52" s="15" t="s">
        <v>73</v>
      </c>
      <c r="G52" s="46"/>
      <c r="H52" s="47"/>
      <c r="I52" s="79"/>
      <c r="J52" s="42"/>
    </row>
    <row r="53" spans="2:10" x14ac:dyDescent="0.2">
      <c r="B53" s="28"/>
      <c r="C53" s="32"/>
      <c r="D53" s="32"/>
      <c r="E53" s="10" t="s">
        <v>22</v>
      </c>
      <c r="F53" s="15" t="s">
        <v>62</v>
      </c>
      <c r="G53" s="46">
        <v>1</v>
      </c>
      <c r="H53" s="47" t="s">
        <v>5</v>
      </c>
      <c r="I53" s="79"/>
      <c r="J53" s="42">
        <f t="shared" ref="J53:J60" si="2">SUM($I53*$G53)</f>
        <v>0</v>
      </c>
    </row>
    <row r="54" spans="2:10" x14ac:dyDescent="0.2">
      <c r="B54" s="28"/>
      <c r="C54" s="32"/>
      <c r="D54" s="32"/>
      <c r="E54" s="12" t="s">
        <v>23</v>
      </c>
      <c r="F54" s="15" t="s">
        <v>63</v>
      </c>
      <c r="G54" s="46">
        <v>1</v>
      </c>
      <c r="H54" s="47" t="s">
        <v>5</v>
      </c>
      <c r="I54" s="79"/>
      <c r="J54" s="42">
        <f t="shared" si="2"/>
        <v>0</v>
      </c>
    </row>
    <row r="55" spans="2:10" x14ac:dyDescent="0.2">
      <c r="B55" s="28"/>
      <c r="C55" s="32"/>
      <c r="D55" s="32" t="s">
        <v>24</v>
      </c>
      <c r="E55" s="12"/>
      <c r="F55" s="15" t="s">
        <v>74</v>
      </c>
      <c r="G55" s="46"/>
      <c r="H55" s="47"/>
      <c r="I55" s="79"/>
      <c r="J55" s="42"/>
    </row>
    <row r="56" spans="2:10" x14ac:dyDescent="0.2">
      <c r="B56" s="28"/>
      <c r="C56" s="32"/>
      <c r="D56" s="32"/>
      <c r="E56" s="10" t="s">
        <v>22</v>
      </c>
      <c r="F56" s="15" t="s">
        <v>62</v>
      </c>
      <c r="G56" s="46">
        <v>1</v>
      </c>
      <c r="H56" s="47" t="s">
        <v>5</v>
      </c>
      <c r="I56" s="79"/>
      <c r="J56" s="42">
        <f t="shared" si="2"/>
        <v>0</v>
      </c>
    </row>
    <row r="57" spans="2:10" x14ac:dyDescent="0.2">
      <c r="B57" s="28"/>
      <c r="C57" s="32"/>
      <c r="D57" s="32"/>
      <c r="E57" s="12" t="s">
        <v>23</v>
      </c>
      <c r="F57" s="15" t="s">
        <v>63</v>
      </c>
      <c r="G57" s="46">
        <v>1</v>
      </c>
      <c r="H57" s="47" t="s">
        <v>5</v>
      </c>
      <c r="I57" s="79"/>
      <c r="J57" s="42">
        <f t="shared" si="2"/>
        <v>0</v>
      </c>
    </row>
    <row r="58" spans="2:10" x14ac:dyDescent="0.2">
      <c r="B58" s="28"/>
      <c r="C58" s="32"/>
      <c r="D58" s="32" t="s">
        <v>26</v>
      </c>
      <c r="E58" s="12"/>
      <c r="F58" s="15" t="s">
        <v>75</v>
      </c>
      <c r="G58" s="46"/>
      <c r="H58" s="47"/>
      <c r="I58" s="79"/>
      <c r="J58" s="42"/>
    </row>
    <row r="59" spans="2:10" x14ac:dyDescent="0.2">
      <c r="B59" s="28"/>
      <c r="C59" s="32"/>
      <c r="D59" s="32"/>
      <c r="E59" s="10" t="s">
        <v>22</v>
      </c>
      <c r="F59" s="15" t="s">
        <v>62</v>
      </c>
      <c r="G59" s="46">
        <v>1</v>
      </c>
      <c r="H59" s="47" t="s">
        <v>5</v>
      </c>
      <c r="I59" s="79"/>
      <c r="J59" s="42">
        <f t="shared" si="2"/>
        <v>0</v>
      </c>
    </row>
    <row r="60" spans="2:10" x14ac:dyDescent="0.2">
      <c r="B60" s="28"/>
      <c r="C60" s="32"/>
      <c r="D60" s="32"/>
      <c r="E60" s="12" t="s">
        <v>23</v>
      </c>
      <c r="F60" s="15" t="s">
        <v>63</v>
      </c>
      <c r="G60" s="46">
        <v>1</v>
      </c>
      <c r="H60" s="47" t="s">
        <v>5</v>
      </c>
      <c r="I60" s="79"/>
      <c r="J60" s="42">
        <f t="shared" si="2"/>
        <v>0</v>
      </c>
    </row>
    <row r="61" spans="2:10" ht="42.75" x14ac:dyDescent="0.2">
      <c r="B61" s="11"/>
      <c r="C61" s="10" t="s">
        <v>19</v>
      </c>
      <c r="D61" s="10"/>
      <c r="E61" s="10"/>
      <c r="F61" s="15" t="s">
        <v>97</v>
      </c>
      <c r="G61" s="46"/>
      <c r="H61" s="47"/>
      <c r="I61" s="80"/>
      <c r="J61" s="42"/>
    </row>
    <row r="62" spans="2:10" x14ac:dyDescent="0.2">
      <c r="B62" s="11"/>
      <c r="C62" s="10"/>
      <c r="D62" s="10" t="s">
        <v>20</v>
      </c>
      <c r="E62" s="10"/>
      <c r="F62" s="15" t="s">
        <v>29</v>
      </c>
      <c r="G62" s="46">
        <v>10</v>
      </c>
      <c r="H62" s="47" t="s">
        <v>4</v>
      </c>
      <c r="I62" s="79"/>
      <c r="J62" s="42">
        <f>SUM($I62*$G62)</f>
        <v>0</v>
      </c>
    </row>
    <row r="63" spans="2:10" x14ac:dyDescent="0.2">
      <c r="B63" s="11"/>
      <c r="C63" s="10"/>
      <c r="D63" s="10" t="s">
        <v>24</v>
      </c>
      <c r="E63" s="10"/>
      <c r="F63" s="15" t="s">
        <v>30</v>
      </c>
      <c r="G63" s="46">
        <v>10</v>
      </c>
      <c r="H63" s="47" t="s">
        <v>4</v>
      </c>
      <c r="I63" s="79"/>
      <c r="J63" s="42">
        <f>SUM($I63*$G63)</f>
        <v>0</v>
      </c>
    </row>
    <row r="64" spans="2:10" x14ac:dyDescent="0.2">
      <c r="B64" s="11"/>
      <c r="C64" s="10"/>
      <c r="D64" s="10" t="s">
        <v>26</v>
      </c>
      <c r="E64" s="10"/>
      <c r="F64" s="15" t="s">
        <v>31</v>
      </c>
      <c r="G64" s="46">
        <v>10</v>
      </c>
      <c r="H64" s="47" t="s">
        <v>4</v>
      </c>
      <c r="I64" s="79"/>
      <c r="J64" s="42">
        <f>SUM($I64*$G64)</f>
        <v>0</v>
      </c>
    </row>
    <row r="65" spans="2:10" x14ac:dyDescent="0.2">
      <c r="B65" s="11"/>
      <c r="C65" s="10"/>
      <c r="D65" s="10" t="s">
        <v>27</v>
      </c>
      <c r="E65" s="10"/>
      <c r="F65" s="15" t="s">
        <v>89</v>
      </c>
      <c r="G65" s="46">
        <v>10</v>
      </c>
      <c r="H65" s="47" t="s">
        <v>4</v>
      </c>
      <c r="I65" s="79"/>
      <c r="J65" s="42">
        <f>SUM($I65*$G65)</f>
        <v>0</v>
      </c>
    </row>
    <row r="66" spans="2:10" x14ac:dyDescent="0.2">
      <c r="B66" s="11"/>
      <c r="C66" s="10"/>
      <c r="D66" s="10" t="s">
        <v>32</v>
      </c>
      <c r="E66" s="10"/>
      <c r="F66" s="15" t="s">
        <v>90</v>
      </c>
      <c r="G66" s="46">
        <v>10</v>
      </c>
      <c r="H66" s="47" t="s">
        <v>4</v>
      </c>
      <c r="I66" s="79"/>
      <c r="J66" s="42">
        <f>SUM($I66*$G66)</f>
        <v>0</v>
      </c>
    </row>
    <row r="67" spans="2:10" ht="75" x14ac:dyDescent="0.2">
      <c r="B67" s="28">
        <v>3</v>
      </c>
      <c r="C67" s="32"/>
      <c r="D67" s="32"/>
      <c r="E67" s="12"/>
      <c r="F67" s="14" t="s">
        <v>173</v>
      </c>
      <c r="G67" s="46"/>
      <c r="H67" s="47"/>
      <c r="I67" s="79"/>
      <c r="J67" s="82"/>
    </row>
    <row r="68" spans="2:10" x14ac:dyDescent="0.2">
      <c r="B68" s="28"/>
      <c r="C68" s="32"/>
      <c r="D68" s="32" t="s">
        <v>20</v>
      </c>
      <c r="E68" s="12"/>
      <c r="F68" s="15" t="s">
        <v>153</v>
      </c>
      <c r="G68" s="46">
        <v>5</v>
      </c>
      <c r="H68" s="47" t="s">
        <v>5</v>
      </c>
      <c r="I68" s="79"/>
      <c r="J68" s="42">
        <f t="shared" ref="J68:J69" si="3">SUM($I68*$G68)</f>
        <v>0</v>
      </c>
    </row>
    <row r="69" spans="2:10" x14ac:dyDescent="0.2">
      <c r="B69" s="11"/>
      <c r="C69" s="10"/>
      <c r="D69" s="10" t="s">
        <v>24</v>
      </c>
      <c r="E69" s="10"/>
      <c r="F69" s="15" t="s">
        <v>154</v>
      </c>
      <c r="G69" s="46">
        <v>1</v>
      </c>
      <c r="H69" s="47" t="s">
        <v>5</v>
      </c>
      <c r="I69" s="79"/>
      <c r="J69" s="42">
        <f t="shared" si="3"/>
        <v>0</v>
      </c>
    </row>
    <row r="70" spans="2:10" ht="60" x14ac:dyDescent="0.2">
      <c r="B70" s="28">
        <v>4</v>
      </c>
      <c r="C70" s="32"/>
      <c r="D70" s="32"/>
      <c r="E70" s="12"/>
      <c r="F70" s="14" t="s">
        <v>157</v>
      </c>
      <c r="G70" s="46"/>
      <c r="H70" s="47"/>
      <c r="I70" s="79"/>
      <c r="J70" s="82"/>
    </row>
    <row r="71" spans="2:10" x14ac:dyDescent="0.2">
      <c r="B71" s="28"/>
      <c r="C71" s="32"/>
      <c r="D71" s="32" t="s">
        <v>20</v>
      </c>
      <c r="E71" s="12"/>
      <c r="F71" s="15" t="s">
        <v>155</v>
      </c>
      <c r="G71" s="46">
        <v>6</v>
      </c>
      <c r="H71" s="47" t="s">
        <v>5</v>
      </c>
      <c r="I71" s="79"/>
      <c r="J71" s="42">
        <f t="shared" ref="J71:J72" si="4">SUM($I71*$G71)</f>
        <v>0</v>
      </c>
    </row>
    <row r="72" spans="2:10" x14ac:dyDescent="0.2">
      <c r="B72" s="11"/>
      <c r="C72" s="10"/>
      <c r="D72" s="10" t="s">
        <v>24</v>
      </c>
      <c r="E72" s="10"/>
      <c r="F72" s="15" t="s">
        <v>156</v>
      </c>
      <c r="G72" s="46">
        <v>1</v>
      </c>
      <c r="H72" s="47" t="s">
        <v>5</v>
      </c>
      <c r="I72" s="79"/>
      <c r="J72" s="42">
        <f t="shared" si="4"/>
        <v>0</v>
      </c>
    </row>
    <row r="73" spans="2:10" ht="75" x14ac:dyDescent="0.2">
      <c r="B73" s="11">
        <v>5</v>
      </c>
      <c r="C73" s="10"/>
      <c r="D73" s="2"/>
      <c r="E73" s="2"/>
      <c r="F73" s="14" t="s">
        <v>36</v>
      </c>
      <c r="G73" s="46"/>
      <c r="H73" s="47"/>
      <c r="I73" s="80"/>
      <c r="J73" s="42"/>
    </row>
    <row r="74" spans="2:10" ht="28.5" x14ac:dyDescent="0.2">
      <c r="B74" s="11"/>
      <c r="C74" s="10" t="s">
        <v>11</v>
      </c>
      <c r="D74" s="10"/>
      <c r="E74" s="10"/>
      <c r="F74" s="15" t="s">
        <v>37</v>
      </c>
      <c r="G74" s="46"/>
      <c r="H74" s="47"/>
      <c r="I74" s="80"/>
      <c r="J74" s="42"/>
    </row>
    <row r="75" spans="2:10" x14ac:dyDescent="0.2">
      <c r="B75" s="11"/>
      <c r="C75" s="10"/>
      <c r="D75" s="10" t="s">
        <v>20</v>
      </c>
      <c r="E75" s="10"/>
      <c r="F75" s="15" t="s">
        <v>81</v>
      </c>
      <c r="G75" s="46">
        <v>1</v>
      </c>
      <c r="H75" s="47" t="s">
        <v>5</v>
      </c>
      <c r="I75" s="79"/>
      <c r="J75" s="42">
        <f t="shared" ref="J75:J79" si="5">SUM($I75*$G75)</f>
        <v>0</v>
      </c>
    </row>
    <row r="76" spans="2:10" x14ac:dyDescent="0.2">
      <c r="B76" s="11"/>
      <c r="C76" s="10"/>
      <c r="D76" s="10" t="s">
        <v>24</v>
      </c>
      <c r="E76" s="10"/>
      <c r="F76" s="15" t="s">
        <v>80</v>
      </c>
      <c r="G76" s="46">
        <v>1</v>
      </c>
      <c r="H76" s="47" t="s">
        <v>5</v>
      </c>
      <c r="I76" s="79"/>
      <c r="J76" s="42">
        <f t="shared" si="5"/>
        <v>0</v>
      </c>
    </row>
    <row r="77" spans="2:10" ht="28.5" x14ac:dyDescent="0.2">
      <c r="B77" s="28"/>
      <c r="C77" s="32"/>
      <c r="D77" s="32" t="s">
        <v>26</v>
      </c>
      <c r="E77" s="12"/>
      <c r="F77" s="15" t="s">
        <v>64</v>
      </c>
      <c r="G77" s="46">
        <v>1</v>
      </c>
      <c r="H77" s="47" t="s">
        <v>5</v>
      </c>
      <c r="I77" s="79"/>
      <c r="J77" s="42">
        <f t="shared" si="5"/>
        <v>0</v>
      </c>
    </row>
    <row r="78" spans="2:10" ht="28.5" x14ac:dyDescent="0.2">
      <c r="B78" s="28"/>
      <c r="C78" s="32"/>
      <c r="D78" s="32" t="s">
        <v>27</v>
      </c>
      <c r="E78" s="12"/>
      <c r="F78" s="15" t="s">
        <v>65</v>
      </c>
      <c r="G78" s="46">
        <v>10</v>
      </c>
      <c r="H78" s="47" t="s">
        <v>6</v>
      </c>
      <c r="I78" s="79"/>
      <c r="J78" s="42">
        <f t="shared" si="5"/>
        <v>0</v>
      </c>
    </row>
    <row r="79" spans="2:10" ht="28.5" x14ac:dyDescent="0.2">
      <c r="B79" s="11"/>
      <c r="C79" s="10"/>
      <c r="D79" s="10" t="s">
        <v>32</v>
      </c>
      <c r="E79" s="10"/>
      <c r="F79" s="15" t="s">
        <v>66</v>
      </c>
      <c r="G79" s="46">
        <v>1</v>
      </c>
      <c r="H79" s="47" t="s">
        <v>5</v>
      </c>
      <c r="I79" s="79"/>
      <c r="J79" s="42">
        <f t="shared" si="5"/>
        <v>0</v>
      </c>
    </row>
    <row r="80" spans="2:10" ht="28.5" x14ac:dyDescent="0.2">
      <c r="B80" s="11"/>
      <c r="C80" s="10" t="s">
        <v>12</v>
      </c>
      <c r="D80" s="10"/>
      <c r="E80" s="10"/>
      <c r="F80" s="15" t="s">
        <v>38</v>
      </c>
      <c r="G80" s="46"/>
      <c r="H80" s="47"/>
      <c r="I80" s="79"/>
      <c r="J80" s="42"/>
    </row>
    <row r="81" spans="2:10" x14ac:dyDescent="0.2">
      <c r="B81" s="11"/>
      <c r="C81" s="10"/>
      <c r="D81" s="10" t="s">
        <v>20</v>
      </c>
      <c r="E81" s="10"/>
      <c r="F81" s="15" t="s">
        <v>81</v>
      </c>
      <c r="G81" s="46">
        <v>1</v>
      </c>
      <c r="H81" s="47" t="s">
        <v>5</v>
      </c>
      <c r="I81" s="79"/>
      <c r="J81" s="42">
        <f t="shared" ref="J81:J86" si="6">SUM($I81*$G81)</f>
        <v>0</v>
      </c>
    </row>
    <row r="82" spans="2:10" x14ac:dyDescent="0.2">
      <c r="B82" s="11"/>
      <c r="C82" s="10"/>
      <c r="D82" s="10" t="s">
        <v>24</v>
      </c>
      <c r="E82" s="10"/>
      <c r="F82" s="15" t="s">
        <v>80</v>
      </c>
      <c r="G82" s="46">
        <v>1</v>
      </c>
      <c r="H82" s="47" t="s">
        <v>5</v>
      </c>
      <c r="I82" s="79"/>
      <c r="J82" s="42">
        <f t="shared" si="6"/>
        <v>0</v>
      </c>
    </row>
    <row r="83" spans="2:10" s="7" customFormat="1" x14ac:dyDescent="0.2">
      <c r="B83" s="11"/>
      <c r="C83" s="10"/>
      <c r="D83" s="10" t="s">
        <v>26</v>
      </c>
      <c r="E83" s="10"/>
      <c r="F83" s="15" t="s">
        <v>174</v>
      </c>
      <c r="G83" s="46">
        <v>1</v>
      </c>
      <c r="H83" s="47" t="s">
        <v>5</v>
      </c>
      <c r="I83" s="48"/>
      <c r="J83" s="42">
        <f>SUM($I83*$G83)</f>
        <v>0</v>
      </c>
    </row>
    <row r="84" spans="2:10" ht="28.5" x14ac:dyDescent="0.2">
      <c r="B84" s="11"/>
      <c r="C84" s="10"/>
      <c r="D84" s="32" t="s">
        <v>27</v>
      </c>
      <c r="E84" s="10"/>
      <c r="F84" s="15" t="s">
        <v>67</v>
      </c>
      <c r="G84" s="46">
        <v>1</v>
      </c>
      <c r="H84" s="47" t="s">
        <v>5</v>
      </c>
      <c r="I84" s="79"/>
      <c r="J84" s="42">
        <f t="shared" si="6"/>
        <v>0</v>
      </c>
    </row>
    <row r="85" spans="2:10" ht="28.5" x14ac:dyDescent="0.2">
      <c r="B85" s="28"/>
      <c r="C85" s="32"/>
      <c r="D85" s="10" t="s">
        <v>32</v>
      </c>
      <c r="E85" s="12"/>
      <c r="F85" s="15" t="s">
        <v>68</v>
      </c>
      <c r="G85" s="46">
        <v>10</v>
      </c>
      <c r="H85" s="47" t="s">
        <v>6</v>
      </c>
      <c r="I85" s="79"/>
      <c r="J85" s="42">
        <f t="shared" si="6"/>
        <v>0</v>
      </c>
    </row>
    <row r="86" spans="2:10" ht="28.5" x14ac:dyDescent="0.2">
      <c r="B86" s="11"/>
      <c r="C86" s="10"/>
      <c r="D86" s="10" t="s">
        <v>164</v>
      </c>
      <c r="E86" s="10"/>
      <c r="F86" s="15" t="s">
        <v>175</v>
      </c>
      <c r="G86" s="46">
        <v>1</v>
      </c>
      <c r="H86" s="47" t="s">
        <v>5</v>
      </c>
      <c r="I86" s="79"/>
      <c r="J86" s="42">
        <f t="shared" si="6"/>
        <v>0</v>
      </c>
    </row>
    <row r="87" spans="2:10" ht="42.75" x14ac:dyDescent="0.2">
      <c r="B87" s="11"/>
      <c r="C87" s="10" t="s">
        <v>13</v>
      </c>
      <c r="D87" s="10"/>
      <c r="E87" s="10"/>
      <c r="F87" s="15" t="s">
        <v>54</v>
      </c>
      <c r="G87" s="46"/>
      <c r="H87" s="47"/>
      <c r="I87" s="80"/>
      <c r="J87" s="42"/>
    </row>
    <row r="88" spans="2:10" x14ac:dyDescent="0.2">
      <c r="B88" s="11"/>
      <c r="C88" s="10"/>
      <c r="D88" s="10" t="s">
        <v>20</v>
      </c>
      <c r="E88" s="10"/>
      <c r="F88" s="15" t="s">
        <v>55</v>
      </c>
      <c r="G88" s="46">
        <v>2</v>
      </c>
      <c r="H88" s="47" t="s">
        <v>5</v>
      </c>
      <c r="I88" s="79"/>
      <c r="J88" s="42">
        <f t="shared" ref="J88:J103" si="7">SUM($I88*$G88)</f>
        <v>0</v>
      </c>
    </row>
    <row r="89" spans="2:10" x14ac:dyDescent="0.2">
      <c r="B89" s="11"/>
      <c r="C89" s="10"/>
      <c r="D89" s="10" t="s">
        <v>24</v>
      </c>
      <c r="E89" s="10"/>
      <c r="F89" s="15" t="s">
        <v>33</v>
      </c>
      <c r="G89" s="46">
        <v>2</v>
      </c>
      <c r="H89" s="47" t="s">
        <v>5</v>
      </c>
      <c r="I89" s="79"/>
      <c r="J89" s="42">
        <f t="shared" si="7"/>
        <v>0</v>
      </c>
    </row>
    <row r="90" spans="2:10" x14ac:dyDescent="0.2">
      <c r="B90" s="11"/>
      <c r="C90" s="10"/>
      <c r="D90" s="10" t="s">
        <v>26</v>
      </c>
      <c r="E90" s="10"/>
      <c r="F90" s="15" t="s">
        <v>34</v>
      </c>
      <c r="G90" s="46">
        <v>2</v>
      </c>
      <c r="H90" s="47" t="s">
        <v>5</v>
      </c>
      <c r="I90" s="79"/>
      <c r="J90" s="42">
        <f t="shared" si="7"/>
        <v>0</v>
      </c>
    </row>
    <row r="91" spans="2:10" x14ac:dyDescent="0.2">
      <c r="B91" s="11"/>
      <c r="C91" s="10"/>
      <c r="D91" s="10" t="s">
        <v>27</v>
      </c>
      <c r="E91" s="10"/>
      <c r="F91" s="15" t="s">
        <v>35</v>
      </c>
      <c r="G91" s="46">
        <v>2</v>
      </c>
      <c r="H91" s="47" t="s">
        <v>5</v>
      </c>
      <c r="I91" s="79"/>
      <c r="J91" s="42">
        <f t="shared" si="7"/>
        <v>0</v>
      </c>
    </row>
    <row r="92" spans="2:10" ht="120" x14ac:dyDescent="0.2">
      <c r="B92" s="28">
        <v>6</v>
      </c>
      <c r="C92" s="32"/>
      <c r="D92" s="33"/>
      <c r="E92" s="13"/>
      <c r="F92" s="14" t="s">
        <v>179</v>
      </c>
      <c r="G92" s="46"/>
      <c r="H92" s="47"/>
      <c r="I92" s="79"/>
      <c r="J92" s="42"/>
    </row>
    <row r="93" spans="2:10" ht="28.5" x14ac:dyDescent="0.2">
      <c r="B93" s="70"/>
      <c r="C93" s="62" t="s">
        <v>11</v>
      </c>
      <c r="D93" s="62"/>
      <c r="E93" s="62"/>
      <c r="F93" s="15" t="s">
        <v>113</v>
      </c>
      <c r="G93" s="46">
        <v>3</v>
      </c>
      <c r="H93" s="47" t="s">
        <v>5</v>
      </c>
      <c r="I93" s="79"/>
      <c r="J93" s="42">
        <f t="shared" si="7"/>
        <v>0</v>
      </c>
    </row>
    <row r="94" spans="2:10" ht="28.5" x14ac:dyDescent="0.2">
      <c r="B94" s="70"/>
      <c r="C94" s="62" t="s">
        <v>12</v>
      </c>
      <c r="D94" s="62"/>
      <c r="E94" s="62"/>
      <c r="F94" s="15" t="s">
        <v>114</v>
      </c>
      <c r="G94" s="46">
        <v>1</v>
      </c>
      <c r="H94" s="47" t="s">
        <v>5</v>
      </c>
      <c r="I94" s="79"/>
      <c r="J94" s="42">
        <f t="shared" si="7"/>
        <v>0</v>
      </c>
    </row>
    <row r="95" spans="2:10" ht="28.5" x14ac:dyDescent="0.2">
      <c r="B95" s="70"/>
      <c r="C95" s="62" t="s">
        <v>13</v>
      </c>
      <c r="D95" s="62"/>
      <c r="E95" s="62"/>
      <c r="F95" s="15" t="s">
        <v>115</v>
      </c>
      <c r="G95" s="46">
        <v>5</v>
      </c>
      <c r="H95" s="47" t="s">
        <v>6</v>
      </c>
      <c r="I95" s="79"/>
      <c r="J95" s="42">
        <f t="shared" si="7"/>
        <v>0</v>
      </c>
    </row>
    <row r="96" spans="2:10" ht="165" x14ac:dyDescent="0.2">
      <c r="B96" s="28">
        <v>7</v>
      </c>
      <c r="C96" s="32"/>
      <c r="D96" s="33"/>
      <c r="E96" s="13"/>
      <c r="F96" s="14" t="s">
        <v>180</v>
      </c>
      <c r="G96" s="46"/>
      <c r="H96" s="47"/>
      <c r="I96" s="79"/>
      <c r="J96" s="42"/>
    </row>
    <row r="97" spans="2:10" x14ac:dyDescent="0.2">
      <c r="B97" s="28"/>
      <c r="C97" s="62" t="s">
        <v>11</v>
      </c>
      <c r="D97" s="62"/>
      <c r="E97" s="62"/>
      <c r="F97" s="15" t="s">
        <v>181</v>
      </c>
      <c r="G97" s="46">
        <v>25</v>
      </c>
      <c r="H97" s="47" t="s">
        <v>6</v>
      </c>
      <c r="I97" s="79"/>
      <c r="J97" s="42">
        <f t="shared" si="7"/>
        <v>0</v>
      </c>
    </row>
    <row r="98" spans="2:10" x14ac:dyDescent="0.2">
      <c r="B98" s="28"/>
      <c r="C98" s="62" t="s">
        <v>12</v>
      </c>
      <c r="D98" s="62"/>
      <c r="E98" s="62"/>
      <c r="F98" s="15" t="s">
        <v>182</v>
      </c>
      <c r="G98" s="46">
        <v>25</v>
      </c>
      <c r="H98" s="47" t="s">
        <v>6</v>
      </c>
      <c r="I98" s="79"/>
      <c r="J98" s="42">
        <f t="shared" si="7"/>
        <v>0</v>
      </c>
    </row>
    <row r="99" spans="2:10" ht="45" x14ac:dyDescent="0.2">
      <c r="B99" s="28">
        <v>8</v>
      </c>
      <c r="C99" s="32"/>
      <c r="D99" s="33"/>
      <c r="E99" s="13"/>
      <c r="F99" s="14" t="s">
        <v>186</v>
      </c>
      <c r="G99" s="46">
        <v>5</v>
      </c>
      <c r="H99" s="47" t="s">
        <v>5</v>
      </c>
      <c r="I99" s="79"/>
      <c r="J99" s="42">
        <f t="shared" si="7"/>
        <v>0</v>
      </c>
    </row>
    <row r="100" spans="2:10" ht="60" x14ac:dyDescent="0.2">
      <c r="B100" s="11">
        <v>9</v>
      </c>
      <c r="C100" s="10"/>
      <c r="D100" s="2"/>
      <c r="E100" s="2"/>
      <c r="F100" s="14" t="s">
        <v>94</v>
      </c>
      <c r="G100" s="46"/>
      <c r="H100" s="47"/>
      <c r="I100" s="79"/>
      <c r="J100" s="42"/>
    </row>
    <row r="101" spans="2:10" ht="28.5" x14ac:dyDescent="0.2">
      <c r="B101" s="11"/>
      <c r="C101" s="10" t="s">
        <v>11</v>
      </c>
      <c r="D101" s="10"/>
      <c r="E101" s="10"/>
      <c r="F101" s="15" t="s">
        <v>91</v>
      </c>
      <c r="G101" s="46"/>
      <c r="H101" s="47"/>
      <c r="I101" s="79"/>
      <c r="J101" s="42"/>
    </row>
    <row r="102" spans="2:10" ht="28.5" x14ac:dyDescent="0.2">
      <c r="B102" s="11"/>
      <c r="C102" s="10"/>
      <c r="D102" s="10" t="s">
        <v>20</v>
      </c>
      <c r="E102" s="10"/>
      <c r="F102" s="15" t="s">
        <v>78</v>
      </c>
      <c r="G102" s="46">
        <v>5</v>
      </c>
      <c r="H102" s="47" t="s">
        <v>5</v>
      </c>
      <c r="I102" s="79"/>
      <c r="J102" s="42">
        <f t="shared" si="7"/>
        <v>0</v>
      </c>
    </row>
    <row r="103" spans="2:10" ht="28.5" x14ac:dyDescent="0.2">
      <c r="B103" s="11"/>
      <c r="C103" s="10"/>
      <c r="D103" s="10" t="s">
        <v>24</v>
      </c>
      <c r="E103" s="10"/>
      <c r="F103" s="15" t="s">
        <v>79</v>
      </c>
      <c r="G103" s="46">
        <v>10</v>
      </c>
      <c r="H103" s="47" t="s">
        <v>6</v>
      </c>
      <c r="I103" s="79"/>
      <c r="J103" s="42">
        <f t="shared" si="7"/>
        <v>0</v>
      </c>
    </row>
    <row r="104" spans="2:10" x14ac:dyDescent="0.2">
      <c r="B104" s="11">
        <v>10</v>
      </c>
      <c r="C104" s="10"/>
      <c r="D104" s="2"/>
      <c r="E104" s="2"/>
      <c r="F104" s="14" t="s">
        <v>195</v>
      </c>
      <c r="G104" s="46"/>
      <c r="H104" s="47"/>
      <c r="I104" s="80"/>
      <c r="J104" s="42"/>
    </row>
    <row r="105" spans="2:10" ht="57" x14ac:dyDescent="0.2">
      <c r="B105" s="11"/>
      <c r="C105" s="10" t="s">
        <v>11</v>
      </c>
      <c r="D105" s="10"/>
      <c r="E105" s="10"/>
      <c r="F105" s="15" t="s">
        <v>76</v>
      </c>
      <c r="G105" s="46"/>
      <c r="H105" s="47"/>
      <c r="I105" s="79"/>
      <c r="J105" s="42"/>
    </row>
    <row r="106" spans="2:10" x14ac:dyDescent="0.2">
      <c r="B106" s="28"/>
      <c r="C106" s="10"/>
      <c r="D106" s="10" t="s">
        <v>20</v>
      </c>
      <c r="E106" s="10"/>
      <c r="F106" s="15" t="s">
        <v>39</v>
      </c>
      <c r="G106" s="46">
        <v>140</v>
      </c>
      <c r="H106" s="47" t="s">
        <v>6</v>
      </c>
      <c r="I106" s="79"/>
      <c r="J106" s="42">
        <f>SUM($I106*$G106)</f>
        <v>0</v>
      </c>
    </row>
    <row r="107" spans="2:10" x14ac:dyDescent="0.2">
      <c r="B107" s="11"/>
      <c r="C107" s="10"/>
      <c r="D107" s="10" t="s">
        <v>24</v>
      </c>
      <c r="E107" s="10"/>
      <c r="F107" s="15" t="s">
        <v>40</v>
      </c>
      <c r="G107" s="46">
        <v>50</v>
      </c>
      <c r="H107" s="47" t="s">
        <v>6</v>
      </c>
      <c r="I107" s="79"/>
      <c r="J107" s="42">
        <f>SUM($I107*$G107)</f>
        <v>0</v>
      </c>
    </row>
    <row r="108" spans="2:10" x14ac:dyDescent="0.2">
      <c r="B108" s="11"/>
      <c r="C108" s="10"/>
      <c r="D108" s="10" t="s">
        <v>26</v>
      </c>
      <c r="E108" s="10"/>
      <c r="F108" s="15" t="s">
        <v>41</v>
      </c>
      <c r="G108" s="46">
        <v>170</v>
      </c>
      <c r="H108" s="47" t="s">
        <v>6</v>
      </c>
      <c r="I108" s="79"/>
      <c r="J108" s="42">
        <f>SUM($I108*$G108)</f>
        <v>0</v>
      </c>
    </row>
    <row r="109" spans="2:10" x14ac:dyDescent="0.2">
      <c r="B109" s="11"/>
      <c r="C109" s="10"/>
      <c r="D109" s="10" t="s">
        <v>27</v>
      </c>
      <c r="E109" s="10"/>
      <c r="F109" s="15" t="s">
        <v>145</v>
      </c>
      <c r="G109" s="46">
        <v>10</v>
      </c>
      <c r="H109" s="47" t="s">
        <v>6</v>
      </c>
      <c r="I109" s="79"/>
      <c r="J109" s="43">
        <f>SUM($I109*$G109)</f>
        <v>0</v>
      </c>
    </row>
    <row r="110" spans="2:10" x14ac:dyDescent="0.2">
      <c r="B110" s="11"/>
      <c r="C110" s="10"/>
      <c r="D110" s="10" t="s">
        <v>32</v>
      </c>
      <c r="E110" s="10"/>
      <c r="F110" s="15" t="s">
        <v>196</v>
      </c>
      <c r="G110" s="46">
        <v>180</v>
      </c>
      <c r="H110" s="47" t="s">
        <v>6</v>
      </c>
      <c r="I110" s="79"/>
      <c r="J110" s="43">
        <f t="shared" ref="J110:J112" si="8">SUM($I110*$G110)</f>
        <v>0</v>
      </c>
    </row>
    <row r="111" spans="2:10" x14ac:dyDescent="0.2">
      <c r="B111" s="11"/>
      <c r="C111" s="10"/>
      <c r="D111" s="10" t="s">
        <v>164</v>
      </c>
      <c r="E111" s="10"/>
      <c r="F111" s="15" t="s">
        <v>222</v>
      </c>
      <c r="G111" s="46">
        <v>10</v>
      </c>
      <c r="H111" s="47" t="s">
        <v>6</v>
      </c>
      <c r="I111" s="79"/>
      <c r="J111" s="43">
        <f t="shared" si="8"/>
        <v>0</v>
      </c>
    </row>
    <row r="112" spans="2:10" ht="42.75" x14ac:dyDescent="0.2">
      <c r="B112" s="11"/>
      <c r="C112" s="10" t="s">
        <v>12</v>
      </c>
      <c r="D112" s="10"/>
      <c r="E112" s="10"/>
      <c r="F112" s="15" t="s">
        <v>197</v>
      </c>
      <c r="G112" s="59">
        <v>20</v>
      </c>
      <c r="H112" s="60" t="s">
        <v>5</v>
      </c>
      <c r="I112" s="79"/>
      <c r="J112" s="43">
        <f t="shared" si="8"/>
        <v>0</v>
      </c>
    </row>
    <row r="113" spans="2:10" ht="57" x14ac:dyDescent="0.2">
      <c r="B113" s="11"/>
      <c r="C113" s="10" t="s">
        <v>13</v>
      </c>
      <c r="D113" s="10"/>
      <c r="E113" s="10"/>
      <c r="F113" s="15" t="s">
        <v>198</v>
      </c>
      <c r="G113" s="59"/>
      <c r="H113" s="60"/>
      <c r="I113" s="79"/>
      <c r="J113" s="42"/>
    </row>
    <row r="114" spans="2:10" x14ac:dyDescent="0.2">
      <c r="B114" s="11"/>
      <c r="C114" s="10"/>
      <c r="D114" s="10" t="s">
        <v>20</v>
      </c>
      <c r="E114" s="10"/>
      <c r="F114" s="15" t="s">
        <v>39</v>
      </c>
      <c r="G114" s="46">
        <v>100</v>
      </c>
      <c r="H114" s="47" t="s">
        <v>6</v>
      </c>
      <c r="I114" s="79"/>
      <c r="J114" s="42">
        <f>SUM($I114*$G114)</f>
        <v>0</v>
      </c>
    </row>
    <row r="115" spans="2:10" x14ac:dyDescent="0.2">
      <c r="B115" s="11"/>
      <c r="C115" s="10"/>
      <c r="D115" s="10" t="s">
        <v>24</v>
      </c>
      <c r="E115" s="10"/>
      <c r="F115" s="15" t="s">
        <v>40</v>
      </c>
      <c r="G115" s="46">
        <v>20</v>
      </c>
      <c r="H115" s="47" t="s">
        <v>6</v>
      </c>
      <c r="I115" s="79"/>
      <c r="J115" s="42">
        <f>SUM($I115*$G115)</f>
        <v>0</v>
      </c>
    </row>
    <row r="116" spans="2:10" x14ac:dyDescent="0.2">
      <c r="B116" s="11"/>
      <c r="C116" s="10"/>
      <c r="D116" s="10" t="s">
        <v>26</v>
      </c>
      <c r="E116" s="10"/>
      <c r="F116" s="15" t="s">
        <v>41</v>
      </c>
      <c r="G116" s="46">
        <v>10</v>
      </c>
      <c r="H116" s="47" t="s">
        <v>6</v>
      </c>
      <c r="I116" s="79"/>
      <c r="J116" s="42">
        <f>SUM($I116*$G116)</f>
        <v>0</v>
      </c>
    </row>
    <row r="117" spans="2:10" x14ac:dyDescent="0.2">
      <c r="B117" s="11"/>
      <c r="C117" s="10"/>
      <c r="D117" s="10" t="s">
        <v>27</v>
      </c>
      <c r="E117" s="10"/>
      <c r="F117" s="15" t="s">
        <v>145</v>
      </c>
      <c r="G117" s="46">
        <v>10</v>
      </c>
      <c r="H117" s="47" t="s">
        <v>6</v>
      </c>
      <c r="I117" s="79"/>
      <c r="J117" s="43">
        <f>SUM($I117*$G117)</f>
        <v>0</v>
      </c>
    </row>
    <row r="118" spans="2:10" x14ac:dyDescent="0.2">
      <c r="B118" s="11"/>
      <c r="C118" s="10"/>
      <c r="D118" s="10" t="s">
        <v>32</v>
      </c>
      <c r="E118" s="10"/>
      <c r="F118" s="15" t="s">
        <v>196</v>
      </c>
      <c r="G118" s="46">
        <v>165</v>
      </c>
      <c r="H118" s="47" t="s">
        <v>6</v>
      </c>
      <c r="I118" s="79"/>
      <c r="J118" s="43">
        <f t="shared" ref="J118:J119" si="9">SUM($I118*$G118)</f>
        <v>0</v>
      </c>
    </row>
    <row r="119" spans="2:10" x14ac:dyDescent="0.2">
      <c r="B119" s="11"/>
      <c r="C119" s="10"/>
      <c r="D119" s="10" t="s">
        <v>164</v>
      </c>
      <c r="E119" s="10"/>
      <c r="F119" s="15" t="s">
        <v>222</v>
      </c>
      <c r="G119" s="46">
        <v>15</v>
      </c>
      <c r="H119" s="47" t="s">
        <v>6</v>
      </c>
      <c r="I119" s="79"/>
      <c r="J119" s="43">
        <f t="shared" si="9"/>
        <v>0</v>
      </c>
    </row>
    <row r="120" spans="2:10" ht="75" x14ac:dyDescent="0.2">
      <c r="B120" s="11">
        <v>11</v>
      </c>
      <c r="C120" s="10"/>
      <c r="D120" s="2"/>
      <c r="E120" s="2"/>
      <c r="F120" s="14" t="s">
        <v>77</v>
      </c>
      <c r="G120" s="46"/>
      <c r="H120" s="47"/>
      <c r="I120" s="80"/>
      <c r="J120" s="42"/>
    </row>
    <row r="121" spans="2:10" x14ac:dyDescent="0.2">
      <c r="B121" s="11"/>
      <c r="C121" s="10" t="s">
        <v>11</v>
      </c>
      <c r="D121" s="10"/>
      <c r="E121" s="10"/>
      <c r="F121" s="15" t="s">
        <v>42</v>
      </c>
      <c r="G121" s="46"/>
      <c r="H121" s="47"/>
      <c r="I121" s="79"/>
      <c r="J121" s="42"/>
    </row>
    <row r="122" spans="2:10" x14ac:dyDescent="0.2">
      <c r="B122" s="11"/>
      <c r="C122" s="10"/>
      <c r="D122" s="10" t="s">
        <v>20</v>
      </c>
      <c r="E122" s="10"/>
      <c r="F122" s="15" t="s">
        <v>82</v>
      </c>
      <c r="G122" s="46">
        <v>1</v>
      </c>
      <c r="H122" s="47" t="s">
        <v>5</v>
      </c>
      <c r="I122" s="79"/>
      <c r="J122" s="42">
        <f>SUM($I122*$G122)</f>
        <v>0</v>
      </c>
    </row>
    <row r="123" spans="2:10" x14ac:dyDescent="0.2">
      <c r="B123" s="11"/>
      <c r="C123" s="10" t="s">
        <v>12</v>
      </c>
      <c r="D123" s="10"/>
      <c r="E123" s="10"/>
      <c r="F123" s="15" t="s">
        <v>43</v>
      </c>
      <c r="G123" s="46"/>
      <c r="H123" s="47"/>
      <c r="I123" s="79"/>
      <c r="J123" s="42"/>
    </row>
    <row r="124" spans="2:10" s="7" customFormat="1" x14ac:dyDescent="0.2">
      <c r="B124" s="11"/>
      <c r="C124" s="10"/>
      <c r="D124" s="10" t="s">
        <v>20</v>
      </c>
      <c r="E124" s="10"/>
      <c r="F124" s="15" t="s">
        <v>83</v>
      </c>
      <c r="G124" s="46">
        <v>1</v>
      </c>
      <c r="H124" s="47" t="s">
        <v>5</v>
      </c>
      <c r="I124" s="79"/>
      <c r="J124" s="42">
        <f>SUM($I124*$G124)</f>
        <v>0</v>
      </c>
    </row>
    <row r="125" spans="2:10" s="7" customFormat="1" x14ac:dyDescent="0.2">
      <c r="B125" s="11"/>
      <c r="C125" s="10"/>
      <c r="D125" s="10" t="s">
        <v>24</v>
      </c>
      <c r="E125" s="10"/>
      <c r="F125" s="15" t="s">
        <v>84</v>
      </c>
      <c r="G125" s="46">
        <v>40</v>
      </c>
      <c r="H125" s="47" t="s">
        <v>5</v>
      </c>
      <c r="I125" s="79"/>
      <c r="J125" s="42">
        <f>SUM($I125*$G125)</f>
        <v>0</v>
      </c>
    </row>
    <row r="126" spans="2:10" s="7" customFormat="1" x14ac:dyDescent="0.2">
      <c r="B126" s="11"/>
      <c r="C126" s="10"/>
      <c r="D126" s="10" t="s">
        <v>26</v>
      </c>
      <c r="E126" s="10"/>
      <c r="F126" s="15" t="s">
        <v>85</v>
      </c>
      <c r="G126" s="46">
        <v>1</v>
      </c>
      <c r="H126" s="47" t="s">
        <v>5</v>
      </c>
      <c r="I126" s="79"/>
      <c r="J126" s="42">
        <f>SUM($I126*$G126)</f>
        <v>0</v>
      </c>
    </row>
    <row r="127" spans="2:10" s="7" customFormat="1" ht="60" x14ac:dyDescent="0.2">
      <c r="B127" s="11">
        <v>12</v>
      </c>
      <c r="C127" s="10"/>
      <c r="D127" s="2"/>
      <c r="E127" s="2"/>
      <c r="F127" s="14" t="s">
        <v>44</v>
      </c>
      <c r="G127" s="46"/>
      <c r="H127" s="47"/>
      <c r="I127" s="80"/>
      <c r="J127" s="42"/>
    </row>
    <row r="128" spans="2:10" s="7" customFormat="1" x14ac:dyDescent="0.2">
      <c r="B128" s="11"/>
      <c r="C128" s="10" t="s">
        <v>11</v>
      </c>
      <c r="D128" s="10"/>
      <c r="E128" s="10"/>
      <c r="F128" s="15" t="s">
        <v>45</v>
      </c>
      <c r="G128" s="46">
        <v>1</v>
      </c>
      <c r="H128" s="47" t="s">
        <v>5</v>
      </c>
      <c r="I128" s="79"/>
      <c r="J128" s="42">
        <f>SUM($I128*$G128)</f>
        <v>0</v>
      </c>
    </row>
    <row r="129" spans="2:10" s="7" customFormat="1" x14ac:dyDescent="0.2">
      <c r="B129" s="11"/>
      <c r="C129" s="10" t="s">
        <v>12</v>
      </c>
      <c r="D129" s="10"/>
      <c r="E129" s="10"/>
      <c r="F129" s="15" t="s">
        <v>46</v>
      </c>
      <c r="G129" s="46">
        <v>1</v>
      </c>
      <c r="H129" s="47" t="s">
        <v>5</v>
      </c>
      <c r="I129" s="79"/>
      <c r="J129" s="42">
        <f>SUM($I129*$G129)</f>
        <v>0</v>
      </c>
    </row>
    <row r="130" spans="2:10" s="7" customFormat="1" x14ac:dyDescent="0.2">
      <c r="B130" s="11"/>
      <c r="C130" s="10" t="s">
        <v>13</v>
      </c>
      <c r="D130" s="10"/>
      <c r="E130" s="10"/>
      <c r="F130" s="15" t="s">
        <v>72</v>
      </c>
      <c r="G130" s="46">
        <v>1</v>
      </c>
      <c r="H130" s="47" t="s">
        <v>5</v>
      </c>
      <c r="I130" s="79"/>
      <c r="J130" s="42">
        <f>SUM($I130*$G130)</f>
        <v>0</v>
      </c>
    </row>
    <row r="131" spans="2:10" s="7" customFormat="1" ht="45" x14ac:dyDescent="0.2">
      <c r="B131" s="28">
        <v>13</v>
      </c>
      <c r="C131" s="32"/>
      <c r="D131" s="33"/>
      <c r="E131" s="13"/>
      <c r="F131" s="14" t="s">
        <v>92</v>
      </c>
      <c r="G131" s="46">
        <v>5</v>
      </c>
      <c r="H131" s="47" t="s">
        <v>5</v>
      </c>
      <c r="I131" s="79"/>
      <c r="J131" s="42">
        <f>SUM($I131*$G131)</f>
        <v>0</v>
      </c>
    </row>
    <row r="132" spans="2:10" s="7" customFormat="1" ht="255" x14ac:dyDescent="0.2">
      <c r="B132" s="11">
        <v>14</v>
      </c>
      <c r="C132" s="10"/>
      <c r="D132" s="2"/>
      <c r="E132" s="2"/>
      <c r="F132" s="14" t="s">
        <v>191</v>
      </c>
      <c r="G132" s="46"/>
      <c r="H132" s="47"/>
      <c r="I132" s="48"/>
      <c r="J132" s="42"/>
    </row>
    <row r="133" spans="2:10" s="7" customFormat="1" x14ac:dyDescent="0.2">
      <c r="B133" s="11"/>
      <c r="C133" s="10" t="s">
        <v>11</v>
      </c>
      <c r="D133" s="10"/>
      <c r="E133" s="10"/>
      <c r="F133" s="15" t="s">
        <v>111</v>
      </c>
      <c r="G133" s="46"/>
      <c r="H133" s="47"/>
      <c r="I133" s="48"/>
      <c r="J133" s="42"/>
    </row>
    <row r="134" spans="2:10" s="7" customFormat="1" ht="71.25" x14ac:dyDescent="0.2">
      <c r="B134" s="11"/>
      <c r="C134" s="10"/>
      <c r="D134" s="10" t="s">
        <v>20</v>
      </c>
      <c r="E134" s="10"/>
      <c r="F134" s="15" t="s">
        <v>165</v>
      </c>
      <c r="G134" s="46">
        <v>5</v>
      </c>
      <c r="H134" s="47" t="s">
        <v>6</v>
      </c>
      <c r="I134" s="48"/>
      <c r="J134" s="42">
        <f>SUM($I134*$G134)</f>
        <v>0</v>
      </c>
    </row>
    <row r="135" spans="2:10" s="7" customFormat="1" ht="42.75" x14ac:dyDescent="0.2">
      <c r="B135" s="11"/>
      <c r="C135" s="10"/>
      <c r="D135" s="10" t="s">
        <v>24</v>
      </c>
      <c r="E135" s="10"/>
      <c r="F135" s="15" t="s">
        <v>158</v>
      </c>
      <c r="G135" s="46">
        <v>1</v>
      </c>
      <c r="H135" s="47" t="s">
        <v>5</v>
      </c>
      <c r="I135" s="48"/>
      <c r="J135" s="42">
        <f>SUM($I135*$G135)</f>
        <v>0</v>
      </c>
    </row>
    <row r="136" spans="2:10" s="7" customFormat="1" ht="42.75" x14ac:dyDescent="0.2">
      <c r="B136" s="11"/>
      <c r="C136" s="10"/>
      <c r="D136" s="10" t="s">
        <v>26</v>
      </c>
      <c r="E136" s="10"/>
      <c r="F136" s="15" t="s">
        <v>187</v>
      </c>
      <c r="G136" s="46">
        <v>1</v>
      </c>
      <c r="H136" s="47" t="s">
        <v>5</v>
      </c>
      <c r="I136" s="48"/>
      <c r="J136" s="42">
        <f>SUM($I136*$G136)</f>
        <v>0</v>
      </c>
    </row>
    <row r="137" spans="2:10" s="7" customFormat="1" ht="42.75" x14ac:dyDescent="0.2">
      <c r="B137" s="11"/>
      <c r="C137" s="10"/>
      <c r="D137" s="10" t="s">
        <v>27</v>
      </c>
      <c r="E137" s="10"/>
      <c r="F137" s="15" t="s">
        <v>166</v>
      </c>
      <c r="G137" s="46">
        <v>1</v>
      </c>
      <c r="H137" s="47" t="s">
        <v>5</v>
      </c>
      <c r="I137" s="48"/>
      <c r="J137" s="42">
        <f>SUM($I137*$G137)</f>
        <v>0</v>
      </c>
    </row>
    <row r="138" spans="2:10" s="7" customFormat="1" x14ac:dyDescent="0.2">
      <c r="B138" s="28"/>
      <c r="C138" s="32" t="s">
        <v>12</v>
      </c>
      <c r="D138" s="32"/>
      <c r="E138" s="12"/>
      <c r="F138" s="15" t="s">
        <v>112</v>
      </c>
      <c r="G138" s="46"/>
      <c r="H138" s="47"/>
      <c r="I138" s="48"/>
      <c r="J138" s="42"/>
    </row>
    <row r="139" spans="2:10" s="7" customFormat="1" ht="71.25" x14ac:dyDescent="0.2">
      <c r="B139" s="28"/>
      <c r="C139" s="32"/>
      <c r="D139" s="32" t="s">
        <v>20</v>
      </c>
      <c r="E139" s="12"/>
      <c r="F139" s="15" t="s">
        <v>167</v>
      </c>
      <c r="G139" s="46">
        <v>15</v>
      </c>
      <c r="H139" s="47" t="s">
        <v>6</v>
      </c>
      <c r="I139" s="48"/>
      <c r="J139" s="42">
        <f>SUM($I139*$G139)</f>
        <v>0</v>
      </c>
    </row>
    <row r="140" spans="2:10" s="7" customFormat="1" ht="42.75" x14ac:dyDescent="0.2">
      <c r="B140" s="11"/>
      <c r="C140" s="10"/>
      <c r="D140" s="10" t="s">
        <v>24</v>
      </c>
      <c r="E140" s="10"/>
      <c r="F140" s="15" t="s">
        <v>159</v>
      </c>
      <c r="G140" s="46">
        <v>3</v>
      </c>
      <c r="H140" s="47" t="s">
        <v>5</v>
      </c>
      <c r="I140" s="48"/>
      <c r="J140" s="42">
        <f>SUM($I140*$G140)</f>
        <v>0</v>
      </c>
    </row>
    <row r="141" spans="2:10" s="7" customFormat="1" ht="42.75" x14ac:dyDescent="0.2">
      <c r="B141" s="11"/>
      <c r="C141" s="10"/>
      <c r="D141" s="10" t="s">
        <v>26</v>
      </c>
      <c r="E141" s="10"/>
      <c r="F141" s="15" t="s">
        <v>187</v>
      </c>
      <c r="G141" s="46">
        <v>1</v>
      </c>
      <c r="H141" s="47" t="s">
        <v>5</v>
      </c>
      <c r="I141" s="48"/>
      <c r="J141" s="42">
        <f>SUM($I141*$G141)</f>
        <v>0</v>
      </c>
    </row>
    <row r="142" spans="2:10" s="7" customFormat="1" ht="42.75" x14ac:dyDescent="0.2">
      <c r="B142" s="11"/>
      <c r="C142" s="10"/>
      <c r="D142" s="10" t="s">
        <v>27</v>
      </c>
      <c r="E142" s="10"/>
      <c r="F142" s="15" t="s">
        <v>166</v>
      </c>
      <c r="G142" s="46">
        <v>1</v>
      </c>
      <c r="H142" s="47" t="s">
        <v>5</v>
      </c>
      <c r="I142" s="48"/>
      <c r="J142" s="42">
        <f>SUM($I142*$G142)</f>
        <v>0</v>
      </c>
    </row>
    <row r="143" spans="2:10" s="7" customFormat="1" x14ac:dyDescent="0.2">
      <c r="B143" s="28"/>
      <c r="C143" s="32" t="s">
        <v>13</v>
      </c>
      <c r="D143" s="32"/>
      <c r="E143" s="12"/>
      <c r="F143" s="15" t="s">
        <v>143</v>
      </c>
      <c r="G143" s="46"/>
      <c r="H143" s="47"/>
      <c r="I143" s="48"/>
      <c r="J143" s="42"/>
    </row>
    <row r="144" spans="2:10" s="7" customFormat="1" ht="71.25" x14ac:dyDescent="0.2">
      <c r="B144" s="28"/>
      <c r="C144" s="32"/>
      <c r="D144" s="32" t="s">
        <v>20</v>
      </c>
      <c r="E144" s="12"/>
      <c r="F144" s="15" t="s">
        <v>168</v>
      </c>
      <c r="G144" s="46">
        <v>50</v>
      </c>
      <c r="H144" s="47" t="s">
        <v>6</v>
      </c>
      <c r="I144" s="48"/>
      <c r="J144" s="42">
        <f>SUM($I144*$G144)</f>
        <v>0</v>
      </c>
    </row>
    <row r="145" spans="2:10" s="7" customFormat="1" ht="42.75" x14ac:dyDescent="0.2">
      <c r="B145" s="28"/>
      <c r="C145" s="32"/>
      <c r="D145" s="10" t="s">
        <v>24</v>
      </c>
      <c r="E145" s="10"/>
      <c r="F145" s="15" t="s">
        <v>223</v>
      </c>
      <c r="G145" s="46">
        <v>12</v>
      </c>
      <c r="H145" s="47" t="s">
        <v>5</v>
      </c>
      <c r="I145" s="48"/>
      <c r="J145" s="42">
        <f>SUM($I145*$G145)</f>
        <v>0</v>
      </c>
    </row>
    <row r="146" spans="2:10" s="7" customFormat="1" ht="28.5" x14ac:dyDescent="0.2">
      <c r="B146" s="11"/>
      <c r="C146" s="10"/>
      <c r="D146" s="10" t="s">
        <v>26</v>
      </c>
      <c r="E146" s="10"/>
      <c r="F146" s="15" t="s">
        <v>160</v>
      </c>
      <c r="G146" s="46">
        <v>1</v>
      </c>
      <c r="H146" s="47" t="s">
        <v>5</v>
      </c>
      <c r="I146" s="48"/>
      <c r="J146" s="42">
        <f>SUM($I146*$G146)</f>
        <v>0</v>
      </c>
    </row>
    <row r="147" spans="2:10" s="7" customFormat="1" ht="42.75" x14ac:dyDescent="0.2">
      <c r="B147" s="11"/>
      <c r="C147" s="10"/>
      <c r="D147" s="10" t="s">
        <v>27</v>
      </c>
      <c r="E147" s="10"/>
      <c r="F147" s="15" t="s">
        <v>187</v>
      </c>
      <c r="G147" s="46">
        <v>15</v>
      </c>
      <c r="H147" s="47" t="s">
        <v>5</v>
      </c>
      <c r="I147" s="48"/>
      <c r="J147" s="42">
        <f>SUM($I147*$G147)</f>
        <v>0</v>
      </c>
    </row>
    <row r="148" spans="2:10" s="7" customFormat="1" x14ac:dyDescent="0.2">
      <c r="B148" s="28"/>
      <c r="C148" s="32" t="s">
        <v>15</v>
      </c>
      <c r="D148" s="32"/>
      <c r="E148" s="12"/>
      <c r="F148" s="15" t="s">
        <v>152</v>
      </c>
      <c r="G148" s="46"/>
      <c r="H148" s="47"/>
      <c r="I148" s="48"/>
      <c r="J148" s="42"/>
    </row>
    <row r="149" spans="2:10" s="7" customFormat="1" ht="71.25" x14ac:dyDescent="0.2">
      <c r="B149" s="28"/>
      <c r="C149" s="32"/>
      <c r="D149" s="32" t="s">
        <v>20</v>
      </c>
      <c r="E149" s="12"/>
      <c r="F149" s="15" t="s">
        <v>169</v>
      </c>
      <c r="G149" s="46">
        <v>5</v>
      </c>
      <c r="H149" s="47" t="s">
        <v>6</v>
      </c>
      <c r="I149" s="48"/>
      <c r="J149" s="42">
        <f>SUM($I149*$G149)</f>
        <v>0</v>
      </c>
    </row>
    <row r="150" spans="2:10" s="7" customFormat="1" ht="42.75" x14ac:dyDescent="0.2">
      <c r="B150" s="11"/>
      <c r="C150" s="10"/>
      <c r="D150" s="10" t="s">
        <v>24</v>
      </c>
      <c r="E150" s="10"/>
      <c r="F150" s="15" t="s">
        <v>224</v>
      </c>
      <c r="G150" s="46">
        <v>1</v>
      </c>
      <c r="H150" s="47" t="s">
        <v>5</v>
      </c>
      <c r="I150" s="48"/>
      <c r="J150" s="42">
        <f>SUM($I150*$G150)</f>
        <v>0</v>
      </c>
    </row>
    <row r="151" spans="2:10" ht="42.75" x14ac:dyDescent="0.2">
      <c r="B151" s="11"/>
      <c r="C151" s="10"/>
      <c r="D151" s="10" t="s">
        <v>26</v>
      </c>
      <c r="E151" s="10"/>
      <c r="F151" s="15" t="s">
        <v>187</v>
      </c>
      <c r="G151" s="46">
        <v>1</v>
      </c>
      <c r="H151" s="47" t="s">
        <v>5</v>
      </c>
      <c r="I151" s="48"/>
      <c r="J151" s="42">
        <f>SUM($I151*$G151)</f>
        <v>0</v>
      </c>
    </row>
    <row r="152" spans="2:10" x14ac:dyDescent="0.2">
      <c r="B152" s="28"/>
      <c r="C152" s="32" t="s">
        <v>17</v>
      </c>
      <c r="D152" s="32"/>
      <c r="E152" s="12"/>
      <c r="F152" s="15" t="s">
        <v>170</v>
      </c>
      <c r="G152" s="46"/>
      <c r="H152" s="47"/>
      <c r="I152" s="48"/>
      <c r="J152" s="42"/>
    </row>
    <row r="153" spans="2:10" ht="71.25" x14ac:dyDescent="0.2">
      <c r="B153" s="28"/>
      <c r="C153" s="32"/>
      <c r="D153" s="32" t="s">
        <v>20</v>
      </c>
      <c r="E153" s="12"/>
      <c r="F153" s="15" t="s">
        <v>171</v>
      </c>
      <c r="G153" s="46">
        <v>5</v>
      </c>
      <c r="H153" s="47" t="s">
        <v>6</v>
      </c>
      <c r="I153" s="48"/>
      <c r="J153" s="42">
        <f>SUM($I153*$G153)</f>
        <v>0</v>
      </c>
    </row>
    <row r="154" spans="2:10" ht="42.75" x14ac:dyDescent="0.2">
      <c r="B154" s="11"/>
      <c r="C154" s="10"/>
      <c r="D154" s="10" t="s">
        <v>24</v>
      </c>
      <c r="E154" s="10"/>
      <c r="F154" s="15" t="s">
        <v>225</v>
      </c>
      <c r="G154" s="46">
        <v>1</v>
      </c>
      <c r="H154" s="47" t="s">
        <v>5</v>
      </c>
      <c r="I154" s="48"/>
      <c r="J154" s="42">
        <f>SUM($I154*$G154)</f>
        <v>0</v>
      </c>
    </row>
    <row r="155" spans="2:10" ht="42.75" x14ac:dyDescent="0.2">
      <c r="B155" s="11"/>
      <c r="C155" s="10"/>
      <c r="D155" s="10" t="s">
        <v>26</v>
      </c>
      <c r="E155" s="10"/>
      <c r="F155" s="15" t="s">
        <v>187</v>
      </c>
      <c r="G155" s="46">
        <v>1</v>
      </c>
      <c r="H155" s="47" t="s">
        <v>5</v>
      </c>
      <c r="I155" s="48"/>
      <c r="J155" s="42">
        <f>SUM($I155*$G155)</f>
        <v>0</v>
      </c>
    </row>
    <row r="156" spans="2:10" ht="28.5" x14ac:dyDescent="0.2">
      <c r="B156" s="11"/>
      <c r="C156" s="10" t="s">
        <v>19</v>
      </c>
      <c r="D156" s="10"/>
      <c r="E156" s="10"/>
      <c r="F156" s="15" t="s">
        <v>190</v>
      </c>
      <c r="G156" s="46"/>
      <c r="H156" s="47"/>
      <c r="I156" s="48"/>
      <c r="J156" s="42"/>
    </row>
    <row r="157" spans="2:10" x14ac:dyDescent="0.2">
      <c r="B157" s="11"/>
      <c r="C157" s="10"/>
      <c r="D157" s="32" t="s">
        <v>20</v>
      </c>
      <c r="E157" s="12"/>
      <c r="F157" s="15" t="s">
        <v>188</v>
      </c>
      <c r="G157" s="46">
        <v>2</v>
      </c>
      <c r="H157" s="47" t="s">
        <v>5</v>
      </c>
      <c r="I157" s="48"/>
      <c r="J157" s="42">
        <f>SUM($I157*$G157)</f>
        <v>0</v>
      </c>
    </row>
    <row r="158" spans="2:10" x14ac:dyDescent="0.2">
      <c r="B158" s="11"/>
      <c r="C158" s="10"/>
      <c r="D158" s="10" t="s">
        <v>24</v>
      </c>
      <c r="E158" s="12"/>
      <c r="F158" s="15" t="s">
        <v>189</v>
      </c>
      <c r="G158" s="46">
        <v>2</v>
      </c>
      <c r="H158" s="47" t="s">
        <v>5</v>
      </c>
      <c r="I158" s="48"/>
      <c r="J158" s="42">
        <f>SUM($I158*$G158)</f>
        <v>0</v>
      </c>
    </row>
    <row r="159" spans="2:10" ht="90" x14ac:dyDescent="0.2">
      <c r="B159" s="28">
        <v>15</v>
      </c>
      <c r="C159" s="32"/>
      <c r="D159" s="33"/>
      <c r="E159" s="13"/>
      <c r="F159" s="14" t="s">
        <v>47</v>
      </c>
      <c r="G159" s="46">
        <v>10</v>
      </c>
      <c r="H159" s="47" t="s">
        <v>5</v>
      </c>
      <c r="I159" s="79"/>
      <c r="J159" s="42">
        <f>SUM($I159*$G159)</f>
        <v>0</v>
      </c>
    </row>
    <row r="160" spans="2:10" ht="150" x14ac:dyDescent="0.2">
      <c r="B160" s="70">
        <v>16</v>
      </c>
      <c r="C160" s="62"/>
      <c r="D160" s="67"/>
      <c r="E160" s="67"/>
      <c r="F160" s="14" t="s">
        <v>129</v>
      </c>
      <c r="G160" s="46"/>
      <c r="H160" s="47"/>
      <c r="I160" s="80"/>
      <c r="J160" s="42"/>
    </row>
    <row r="161" spans="2:10" ht="28.5" x14ac:dyDescent="0.2">
      <c r="B161" s="70"/>
      <c r="C161" s="62" t="s">
        <v>11</v>
      </c>
      <c r="D161" s="62"/>
      <c r="E161" s="62"/>
      <c r="F161" s="15" t="s">
        <v>199</v>
      </c>
      <c r="G161" s="46"/>
      <c r="H161" s="47"/>
      <c r="I161" s="79"/>
      <c r="J161" s="42"/>
    </row>
    <row r="162" spans="2:10" ht="28.5" x14ac:dyDescent="0.2">
      <c r="B162" s="70"/>
      <c r="C162" s="62"/>
      <c r="D162" s="62" t="s">
        <v>20</v>
      </c>
      <c r="E162" s="62"/>
      <c r="F162" s="15" t="s">
        <v>200</v>
      </c>
      <c r="G162" s="46">
        <v>6900</v>
      </c>
      <c r="H162" s="47" t="s">
        <v>4</v>
      </c>
      <c r="I162" s="79"/>
      <c r="J162" s="42">
        <f>SUM($I162*$G162)</f>
        <v>0</v>
      </c>
    </row>
    <row r="163" spans="2:10" ht="28.5" x14ac:dyDescent="0.2">
      <c r="B163" s="70"/>
      <c r="C163" s="62"/>
      <c r="D163" s="62" t="s">
        <v>24</v>
      </c>
      <c r="E163" s="62"/>
      <c r="F163" s="15" t="s">
        <v>201</v>
      </c>
      <c r="G163" s="46">
        <v>300</v>
      </c>
      <c r="H163" s="47" t="s">
        <v>4</v>
      </c>
      <c r="I163" s="79"/>
      <c r="J163" s="42">
        <f>SUM($I163*$G163)</f>
        <v>0</v>
      </c>
    </row>
    <row r="164" spans="2:10" ht="28.5" x14ac:dyDescent="0.2">
      <c r="B164" s="70"/>
      <c r="C164" s="62" t="s">
        <v>12</v>
      </c>
      <c r="D164" s="62"/>
      <c r="E164" s="62"/>
      <c r="F164" s="15" t="s">
        <v>202</v>
      </c>
      <c r="G164" s="46"/>
      <c r="H164" s="47"/>
      <c r="I164" s="79"/>
      <c r="J164" s="42"/>
    </row>
    <row r="165" spans="2:10" ht="28.5" x14ac:dyDescent="0.2">
      <c r="B165" s="70"/>
      <c r="C165" s="62"/>
      <c r="D165" s="62" t="s">
        <v>20</v>
      </c>
      <c r="E165" s="62"/>
      <c r="F165" s="15" t="s">
        <v>205</v>
      </c>
      <c r="G165" s="46">
        <v>100</v>
      </c>
      <c r="H165" s="47" t="s">
        <v>4</v>
      </c>
      <c r="I165" s="79"/>
      <c r="J165" s="42">
        <f>SUM($I165*$G165)</f>
        <v>0</v>
      </c>
    </row>
    <row r="166" spans="2:10" ht="28.5" x14ac:dyDescent="0.2">
      <c r="B166" s="70"/>
      <c r="C166" s="62"/>
      <c r="D166" s="62" t="s">
        <v>24</v>
      </c>
      <c r="E166" s="62"/>
      <c r="F166" s="15" t="s">
        <v>206</v>
      </c>
      <c r="G166" s="46">
        <v>100</v>
      </c>
      <c r="H166" s="47" t="s">
        <v>4</v>
      </c>
      <c r="I166" s="79"/>
      <c r="J166" s="42">
        <f>SUM($I166*$G166)</f>
        <v>0</v>
      </c>
    </row>
    <row r="167" spans="2:10" ht="28.5" x14ac:dyDescent="0.2">
      <c r="B167" s="70"/>
      <c r="C167" s="62" t="s">
        <v>13</v>
      </c>
      <c r="D167" s="62"/>
      <c r="E167" s="62"/>
      <c r="F167" s="15" t="s">
        <v>203</v>
      </c>
      <c r="G167" s="46"/>
      <c r="H167" s="47"/>
      <c r="I167" s="79"/>
      <c r="J167" s="42"/>
    </row>
    <row r="168" spans="2:10" ht="28.5" x14ac:dyDescent="0.2">
      <c r="B168" s="70"/>
      <c r="C168" s="62"/>
      <c r="D168" s="62" t="s">
        <v>20</v>
      </c>
      <c r="E168" s="62"/>
      <c r="F168" s="15" t="s">
        <v>207</v>
      </c>
      <c r="G168" s="46">
        <v>400</v>
      </c>
      <c r="H168" s="47" t="s">
        <v>4</v>
      </c>
      <c r="I168" s="79"/>
      <c r="J168" s="42">
        <f>SUM($I168*$G168)</f>
        <v>0</v>
      </c>
    </row>
    <row r="169" spans="2:10" ht="28.5" x14ac:dyDescent="0.2">
      <c r="B169" s="70"/>
      <c r="C169" s="62"/>
      <c r="D169" s="62" t="s">
        <v>24</v>
      </c>
      <c r="E169" s="62"/>
      <c r="F169" s="15" t="s">
        <v>208</v>
      </c>
      <c r="G169" s="46">
        <v>100</v>
      </c>
      <c r="H169" s="47" t="s">
        <v>4</v>
      </c>
      <c r="I169" s="79"/>
      <c r="J169" s="42">
        <f>SUM($I169*$G169)</f>
        <v>0</v>
      </c>
    </row>
    <row r="170" spans="2:10" ht="28.5" x14ac:dyDescent="0.2">
      <c r="B170" s="70"/>
      <c r="C170" s="62" t="s">
        <v>15</v>
      </c>
      <c r="D170" s="62"/>
      <c r="E170" s="62"/>
      <c r="F170" s="15" t="s">
        <v>226</v>
      </c>
      <c r="G170" s="46"/>
      <c r="H170" s="47"/>
      <c r="I170" s="79"/>
      <c r="J170" s="82"/>
    </row>
    <row r="171" spans="2:10" ht="28.5" x14ac:dyDescent="0.2">
      <c r="B171" s="70"/>
      <c r="C171" s="62"/>
      <c r="D171" s="62" t="s">
        <v>20</v>
      </c>
      <c r="E171" s="62"/>
      <c r="F171" s="15" t="s">
        <v>227</v>
      </c>
      <c r="G171" s="46">
        <v>100</v>
      </c>
      <c r="H171" s="47" t="s">
        <v>4</v>
      </c>
      <c r="I171" s="79"/>
      <c r="J171" s="42">
        <f>SUM($I171*$G171)</f>
        <v>0</v>
      </c>
    </row>
    <row r="172" spans="2:10" ht="28.5" x14ac:dyDescent="0.2">
      <c r="B172" s="70"/>
      <c r="C172" s="62"/>
      <c r="D172" s="62" t="s">
        <v>24</v>
      </c>
      <c r="E172" s="62"/>
      <c r="F172" s="15" t="s">
        <v>228</v>
      </c>
      <c r="G172" s="46">
        <v>100</v>
      </c>
      <c r="H172" s="47" t="s">
        <v>4</v>
      </c>
      <c r="I172" s="79"/>
      <c r="J172" s="42">
        <f>SUM($I172*$G172)</f>
        <v>0</v>
      </c>
    </row>
    <row r="173" spans="2:10" ht="28.5" x14ac:dyDescent="0.2">
      <c r="B173" s="70"/>
      <c r="C173" s="62"/>
      <c r="D173" s="62" t="s">
        <v>26</v>
      </c>
      <c r="E173" s="62"/>
      <c r="F173" s="15" t="s">
        <v>229</v>
      </c>
      <c r="G173" s="46">
        <v>50</v>
      </c>
      <c r="H173" s="47" t="s">
        <v>4</v>
      </c>
      <c r="I173" s="79"/>
      <c r="J173" s="42">
        <f>SUM($I173*$G173)</f>
        <v>0</v>
      </c>
    </row>
    <row r="174" spans="2:10" ht="28.5" x14ac:dyDescent="0.2">
      <c r="B174" s="70"/>
      <c r="C174" s="62" t="s">
        <v>17</v>
      </c>
      <c r="D174" s="62"/>
      <c r="E174" s="62"/>
      <c r="F174" s="15" t="s">
        <v>204</v>
      </c>
      <c r="G174" s="46"/>
      <c r="H174" s="47"/>
      <c r="I174" s="79"/>
      <c r="J174" s="82"/>
    </row>
    <row r="175" spans="2:10" ht="28.5" x14ac:dyDescent="0.2">
      <c r="B175" s="70"/>
      <c r="C175" s="62"/>
      <c r="D175" s="62" t="s">
        <v>20</v>
      </c>
      <c r="E175" s="62"/>
      <c r="F175" s="15" t="s">
        <v>209</v>
      </c>
      <c r="G175" s="46">
        <v>100</v>
      </c>
      <c r="H175" s="47" t="s">
        <v>4</v>
      </c>
      <c r="I175" s="79"/>
      <c r="J175" s="42">
        <f>SUM($I175*$G175)</f>
        <v>0</v>
      </c>
    </row>
    <row r="176" spans="2:10" ht="28.5" x14ac:dyDescent="0.2">
      <c r="B176" s="70"/>
      <c r="C176" s="62"/>
      <c r="D176" s="62" t="s">
        <v>24</v>
      </c>
      <c r="E176" s="62"/>
      <c r="F176" s="15" t="s">
        <v>210</v>
      </c>
      <c r="G176" s="46">
        <v>100</v>
      </c>
      <c r="H176" s="47" t="s">
        <v>4</v>
      </c>
      <c r="I176" s="79"/>
      <c r="J176" s="42">
        <f>SUM($I176*$G176)</f>
        <v>0</v>
      </c>
    </row>
    <row r="177" spans="2:11" ht="28.5" x14ac:dyDescent="0.2">
      <c r="B177" s="70"/>
      <c r="C177" s="62"/>
      <c r="D177" s="62" t="s">
        <v>26</v>
      </c>
      <c r="E177" s="62"/>
      <c r="F177" s="15" t="s">
        <v>211</v>
      </c>
      <c r="G177" s="46">
        <v>50</v>
      </c>
      <c r="H177" s="47" t="s">
        <v>4</v>
      </c>
      <c r="I177" s="79"/>
      <c r="J177" s="42">
        <f>SUM($I177*$G177)</f>
        <v>0</v>
      </c>
    </row>
    <row r="178" spans="2:11" ht="28.5" x14ac:dyDescent="0.2">
      <c r="B178" s="70"/>
      <c r="C178" s="62" t="s">
        <v>19</v>
      </c>
      <c r="D178" s="62"/>
      <c r="E178" s="62"/>
      <c r="F178" s="15" t="s">
        <v>127</v>
      </c>
      <c r="G178" s="46"/>
      <c r="H178" s="47"/>
      <c r="I178" s="79"/>
      <c r="J178" s="42"/>
    </row>
    <row r="179" spans="2:11" ht="28.5" x14ac:dyDescent="0.2">
      <c r="B179" s="70"/>
      <c r="C179" s="62"/>
      <c r="D179" s="62" t="s">
        <v>20</v>
      </c>
      <c r="E179" s="62"/>
      <c r="F179" s="15" t="s">
        <v>212</v>
      </c>
      <c r="G179" s="46">
        <v>500</v>
      </c>
      <c r="H179" s="47" t="s">
        <v>4</v>
      </c>
      <c r="I179" s="79"/>
      <c r="J179" s="42">
        <f>SUM($I179*$G179)</f>
        <v>0</v>
      </c>
    </row>
    <row r="180" spans="2:11" x14ac:dyDescent="0.2">
      <c r="B180" s="70"/>
      <c r="C180" s="62"/>
      <c r="D180" s="62" t="s">
        <v>24</v>
      </c>
      <c r="E180" s="62"/>
      <c r="F180" s="15" t="s">
        <v>213</v>
      </c>
      <c r="G180" s="46">
        <v>625</v>
      </c>
      <c r="H180" s="47" t="s">
        <v>4</v>
      </c>
      <c r="I180" s="79"/>
      <c r="J180" s="42">
        <f>SUM($I180*$G180)</f>
        <v>0</v>
      </c>
    </row>
    <row r="181" spans="2:11" x14ac:dyDescent="0.2">
      <c r="B181" s="70"/>
      <c r="C181" s="62"/>
      <c r="D181" s="62" t="s">
        <v>26</v>
      </c>
      <c r="E181" s="62"/>
      <c r="F181" s="15" t="s">
        <v>214</v>
      </c>
      <c r="G181" s="46">
        <v>325</v>
      </c>
      <c r="H181" s="47" t="s">
        <v>4</v>
      </c>
      <c r="I181" s="79"/>
      <c r="J181" s="42">
        <f>SUM($I181*$G181)</f>
        <v>0</v>
      </c>
    </row>
    <row r="182" spans="2:11" ht="28.5" x14ac:dyDescent="0.2">
      <c r="B182" s="70"/>
      <c r="C182" s="62" t="s">
        <v>28</v>
      </c>
      <c r="D182" s="22"/>
      <c r="E182" s="22"/>
      <c r="F182" s="73" t="s">
        <v>128</v>
      </c>
      <c r="G182" s="46"/>
      <c r="H182" s="47"/>
      <c r="I182" s="79"/>
      <c r="J182" s="42"/>
    </row>
    <row r="183" spans="2:11" x14ac:dyDescent="0.2">
      <c r="B183" s="70"/>
      <c r="C183" s="62"/>
      <c r="D183" s="21" t="s">
        <v>20</v>
      </c>
      <c r="E183" s="22"/>
      <c r="F183" s="73" t="s">
        <v>215</v>
      </c>
      <c r="G183" s="46">
        <v>5750</v>
      </c>
      <c r="H183" s="47" t="s">
        <v>4</v>
      </c>
      <c r="I183" s="79"/>
      <c r="J183" s="42">
        <f>SUM($I183*$G183)</f>
        <v>0</v>
      </c>
    </row>
    <row r="184" spans="2:11" x14ac:dyDescent="0.2">
      <c r="B184" s="70"/>
      <c r="C184" s="62"/>
      <c r="D184" s="72" t="s">
        <v>24</v>
      </c>
      <c r="E184" s="22"/>
      <c r="F184" s="73" t="s">
        <v>216</v>
      </c>
      <c r="G184" s="46">
        <v>1400</v>
      </c>
      <c r="H184" s="47" t="s">
        <v>4</v>
      </c>
      <c r="I184" s="79"/>
      <c r="J184" s="42">
        <f>SUM($I184*$G184)</f>
        <v>0</v>
      </c>
    </row>
    <row r="185" spans="2:11" x14ac:dyDescent="0.2">
      <c r="B185" s="70"/>
      <c r="C185" s="62"/>
      <c r="D185" s="72" t="s">
        <v>26</v>
      </c>
      <c r="E185" s="22"/>
      <c r="F185" s="73" t="s">
        <v>217</v>
      </c>
      <c r="G185" s="46">
        <v>100</v>
      </c>
      <c r="H185" s="47" t="s">
        <v>4</v>
      </c>
      <c r="I185" s="79"/>
      <c r="J185" s="42">
        <f>SUM($I185*$G185)</f>
        <v>0</v>
      </c>
    </row>
    <row r="186" spans="2:11" x14ac:dyDescent="0.2">
      <c r="B186" s="70"/>
      <c r="C186" s="62"/>
      <c r="D186" s="72" t="s">
        <v>27</v>
      </c>
      <c r="E186" s="22"/>
      <c r="F186" s="73" t="s">
        <v>218</v>
      </c>
      <c r="G186" s="46">
        <v>400</v>
      </c>
      <c r="H186" s="47" t="s">
        <v>4</v>
      </c>
      <c r="I186" s="79"/>
      <c r="J186" s="42">
        <f>SUM($I186*$G186)</f>
        <v>0</v>
      </c>
      <c r="K186"/>
    </row>
    <row r="187" spans="2:11" ht="135" x14ac:dyDescent="0.2">
      <c r="B187" s="70">
        <v>17</v>
      </c>
      <c r="C187" s="62"/>
      <c r="D187" s="67"/>
      <c r="E187" s="67"/>
      <c r="F187" s="14" t="s">
        <v>144</v>
      </c>
      <c r="G187" s="46"/>
      <c r="H187" s="47"/>
      <c r="I187" s="80"/>
      <c r="J187" s="42"/>
      <c r="K187"/>
    </row>
    <row r="188" spans="2:11" ht="28.5" x14ac:dyDescent="0.2">
      <c r="B188" s="70"/>
      <c r="C188" s="62" t="s">
        <v>11</v>
      </c>
      <c r="D188" s="62"/>
      <c r="E188" s="62"/>
      <c r="F188" s="15" t="s">
        <v>130</v>
      </c>
      <c r="G188" s="46"/>
      <c r="H188" s="47"/>
      <c r="I188" s="79"/>
      <c r="J188" s="42"/>
      <c r="K188"/>
    </row>
    <row r="189" spans="2:11" ht="28.5" x14ac:dyDescent="0.2">
      <c r="B189" s="70"/>
      <c r="C189" s="62"/>
      <c r="D189" s="62" t="s">
        <v>20</v>
      </c>
      <c r="E189" s="62"/>
      <c r="F189" s="15" t="s">
        <v>132</v>
      </c>
      <c r="G189" s="46">
        <v>3100</v>
      </c>
      <c r="H189" s="47" t="s">
        <v>4</v>
      </c>
      <c r="I189" s="79"/>
      <c r="J189" s="42">
        <f>SUM($I189*$G189)</f>
        <v>0</v>
      </c>
      <c r="K189"/>
    </row>
    <row r="190" spans="2:11" ht="28.5" x14ac:dyDescent="0.2">
      <c r="B190" s="70"/>
      <c r="C190" s="62"/>
      <c r="D190" s="62" t="s">
        <v>24</v>
      </c>
      <c r="E190" s="62"/>
      <c r="F190" s="15" t="s">
        <v>133</v>
      </c>
      <c r="G190" s="46">
        <v>2800</v>
      </c>
      <c r="H190" s="47" t="s">
        <v>4</v>
      </c>
      <c r="I190" s="79"/>
      <c r="J190" s="42">
        <f>SUM($I190*$G190)</f>
        <v>0</v>
      </c>
      <c r="K190"/>
    </row>
    <row r="191" spans="2:11" ht="28.5" x14ac:dyDescent="0.2">
      <c r="B191" s="70"/>
      <c r="C191" s="62"/>
      <c r="D191" s="62" t="s">
        <v>26</v>
      </c>
      <c r="E191" s="62"/>
      <c r="F191" s="15" t="s">
        <v>134</v>
      </c>
      <c r="G191" s="46">
        <v>900</v>
      </c>
      <c r="H191" s="47" t="s">
        <v>4</v>
      </c>
      <c r="I191" s="79"/>
      <c r="J191" s="42">
        <f>SUM($I191*$G191)</f>
        <v>0</v>
      </c>
    </row>
    <row r="192" spans="2:11" ht="28.5" x14ac:dyDescent="0.2">
      <c r="B192" s="70"/>
      <c r="C192" s="62"/>
      <c r="D192" s="78" t="s">
        <v>27</v>
      </c>
      <c r="E192" s="62"/>
      <c r="F192" s="73" t="s">
        <v>135</v>
      </c>
      <c r="G192" s="46">
        <v>200</v>
      </c>
      <c r="H192" s="47" t="s">
        <v>4</v>
      </c>
      <c r="I192" s="79"/>
      <c r="J192" s="42">
        <f>SUM($I192*$G192)</f>
        <v>0</v>
      </c>
    </row>
    <row r="193" spans="2:18" ht="28.5" x14ac:dyDescent="0.2">
      <c r="B193" s="70"/>
      <c r="C193" s="62"/>
      <c r="D193" s="78" t="s">
        <v>32</v>
      </c>
      <c r="E193" s="62"/>
      <c r="F193" s="73" t="s">
        <v>136</v>
      </c>
      <c r="G193" s="46">
        <v>500</v>
      </c>
      <c r="H193" s="47" t="s">
        <v>4</v>
      </c>
      <c r="I193" s="79"/>
      <c r="J193" s="42">
        <f>SUM($I193*$G193)</f>
        <v>0</v>
      </c>
    </row>
    <row r="194" spans="2:18" ht="90" x14ac:dyDescent="0.2">
      <c r="B194" s="70">
        <v>18</v>
      </c>
      <c r="C194" s="62"/>
      <c r="D194" s="67"/>
      <c r="E194" s="67"/>
      <c r="F194" s="14" t="s">
        <v>192</v>
      </c>
      <c r="G194" s="46"/>
      <c r="H194" s="47"/>
      <c r="I194" s="80"/>
      <c r="J194" s="42"/>
    </row>
    <row r="195" spans="2:18" ht="28.5" x14ac:dyDescent="0.2">
      <c r="B195" s="70"/>
      <c r="C195" s="62" t="s">
        <v>11</v>
      </c>
      <c r="D195" s="22"/>
      <c r="E195" s="22"/>
      <c r="F195" s="15" t="s">
        <v>163</v>
      </c>
      <c r="G195" s="46"/>
      <c r="H195" s="47"/>
      <c r="I195" s="80"/>
      <c r="J195" s="42"/>
    </row>
    <row r="196" spans="2:18" x14ac:dyDescent="0.2">
      <c r="B196" s="70"/>
      <c r="C196" s="62"/>
      <c r="D196" s="21" t="s">
        <v>20</v>
      </c>
      <c r="E196" s="22"/>
      <c r="F196" s="73" t="s">
        <v>148</v>
      </c>
      <c r="G196" s="46">
        <v>50</v>
      </c>
      <c r="H196" s="47" t="s">
        <v>4</v>
      </c>
      <c r="I196" s="79"/>
      <c r="J196" s="42">
        <f>SUM($I196*$G196)</f>
        <v>0</v>
      </c>
    </row>
    <row r="197" spans="2:18" ht="28.5" x14ac:dyDescent="0.2">
      <c r="B197" s="70"/>
      <c r="C197" s="62" t="s">
        <v>12</v>
      </c>
      <c r="D197" s="22"/>
      <c r="E197" s="22"/>
      <c r="F197" s="15" t="s">
        <v>147</v>
      </c>
      <c r="G197" s="46"/>
      <c r="H197" s="47"/>
      <c r="I197" s="80"/>
      <c r="J197" s="42"/>
    </row>
    <row r="198" spans="2:18" x14ac:dyDescent="0.2">
      <c r="B198" s="70"/>
      <c r="C198" s="62"/>
      <c r="D198" s="21" t="s">
        <v>20</v>
      </c>
      <c r="E198" s="22"/>
      <c r="F198" s="73" t="s">
        <v>148</v>
      </c>
      <c r="G198" s="46">
        <v>50</v>
      </c>
      <c r="H198" s="47" t="s">
        <v>4</v>
      </c>
      <c r="I198" s="79"/>
      <c r="J198" s="42">
        <f>SUM($I198*$G198)</f>
        <v>0</v>
      </c>
    </row>
    <row r="199" spans="2:18" ht="28.5" x14ac:dyDescent="0.2">
      <c r="B199" s="70"/>
      <c r="C199" s="62" t="s">
        <v>13</v>
      </c>
      <c r="D199" s="22"/>
      <c r="E199" s="22"/>
      <c r="F199" s="15" t="s">
        <v>131</v>
      </c>
      <c r="G199" s="46"/>
      <c r="H199" s="47"/>
      <c r="I199" s="79"/>
      <c r="J199" s="42"/>
    </row>
    <row r="200" spans="2:18" x14ac:dyDescent="0.2">
      <c r="B200" s="70"/>
      <c r="C200" s="62"/>
      <c r="D200" s="21" t="s">
        <v>20</v>
      </c>
      <c r="E200" s="22"/>
      <c r="F200" s="73" t="s">
        <v>149</v>
      </c>
      <c r="G200" s="46">
        <v>825</v>
      </c>
      <c r="H200" s="47" t="s">
        <v>4</v>
      </c>
      <c r="I200" s="79"/>
      <c r="J200" s="42">
        <f>SUM($I200*$G200)</f>
        <v>0</v>
      </c>
    </row>
    <row r="201" spans="2:18" s="19" customFormat="1" x14ac:dyDescent="0.2">
      <c r="B201" s="70"/>
      <c r="C201" s="62"/>
      <c r="D201" s="72" t="s">
        <v>24</v>
      </c>
      <c r="E201" s="22"/>
      <c r="F201" s="73" t="s">
        <v>150</v>
      </c>
      <c r="G201" s="46">
        <v>1950</v>
      </c>
      <c r="H201" s="47" t="s">
        <v>4</v>
      </c>
      <c r="I201" s="79"/>
      <c r="J201" s="42">
        <f>SUM($I201*$G201)</f>
        <v>0</v>
      </c>
      <c r="L201" s="3"/>
      <c r="M201" s="3"/>
      <c r="N201" s="3"/>
      <c r="O201" s="3"/>
      <c r="P201" s="3"/>
      <c r="Q201" s="3"/>
      <c r="R201" s="3"/>
    </row>
    <row r="202" spans="2:18" s="19" customFormat="1" x14ac:dyDescent="0.2">
      <c r="B202" s="28">
        <v>19</v>
      </c>
      <c r="C202" s="32"/>
      <c r="D202" s="32"/>
      <c r="E202" s="12"/>
      <c r="F202" s="14" t="s">
        <v>98</v>
      </c>
      <c r="G202" s="46">
        <v>35</v>
      </c>
      <c r="H202" s="47" t="s">
        <v>5</v>
      </c>
      <c r="I202" s="79"/>
      <c r="J202" s="42">
        <f>SUM($I202*$G202)</f>
        <v>0</v>
      </c>
      <c r="L202" s="3"/>
      <c r="M202" s="3"/>
      <c r="N202" s="3"/>
      <c r="O202" s="3"/>
      <c r="P202" s="3"/>
      <c r="Q202" s="3"/>
      <c r="R202" s="3"/>
    </row>
    <row r="203" spans="2:18" s="19" customFormat="1" ht="60" x14ac:dyDescent="0.2">
      <c r="B203" s="28">
        <v>20</v>
      </c>
      <c r="C203" s="32"/>
      <c r="D203" s="33"/>
      <c r="E203" s="13"/>
      <c r="F203" s="14" t="s">
        <v>48</v>
      </c>
      <c r="G203" s="46">
        <v>50</v>
      </c>
      <c r="H203" s="47" t="s">
        <v>5</v>
      </c>
      <c r="I203" s="79"/>
      <c r="J203" s="42">
        <f>SUM($I203*$G203)</f>
        <v>0</v>
      </c>
      <c r="L203" s="3"/>
      <c r="M203" s="3"/>
      <c r="N203" s="3"/>
      <c r="O203" s="3"/>
      <c r="P203" s="3"/>
      <c r="Q203" s="3"/>
      <c r="R203" s="3"/>
    </row>
    <row r="204" spans="2:18" s="19" customFormat="1" ht="135" x14ac:dyDescent="0.2">
      <c r="B204" s="11">
        <v>21</v>
      </c>
      <c r="C204" s="10"/>
      <c r="D204" s="2"/>
      <c r="E204" s="2"/>
      <c r="F204" s="14" t="s">
        <v>137</v>
      </c>
      <c r="G204" s="46"/>
      <c r="H204" s="47"/>
      <c r="I204" s="80"/>
      <c r="J204" s="42"/>
      <c r="L204" s="3"/>
      <c r="M204" s="3"/>
      <c r="N204" s="3"/>
      <c r="O204" s="3"/>
      <c r="P204" s="3"/>
      <c r="Q204" s="3"/>
      <c r="R204" s="3"/>
    </row>
    <row r="205" spans="2:18" s="19" customFormat="1" x14ac:dyDescent="0.2">
      <c r="B205" s="71"/>
      <c r="C205" s="34" t="s">
        <v>11</v>
      </c>
      <c r="D205" s="66"/>
      <c r="E205" s="66"/>
      <c r="F205" s="15" t="s">
        <v>138</v>
      </c>
      <c r="G205" s="46">
        <v>1</v>
      </c>
      <c r="H205" s="47" t="s">
        <v>61</v>
      </c>
      <c r="I205" s="79"/>
      <c r="J205" s="42">
        <f>SUM($I205*$G205)</f>
        <v>0</v>
      </c>
      <c r="L205" s="3"/>
    </row>
    <row r="206" spans="2:18" s="19" customFormat="1" x14ac:dyDescent="0.2">
      <c r="B206" s="71"/>
      <c r="C206" s="34" t="s">
        <v>12</v>
      </c>
      <c r="D206" s="66"/>
      <c r="E206" s="66"/>
      <c r="F206" s="61" t="s">
        <v>140</v>
      </c>
      <c r="G206" s="46">
        <v>1</v>
      </c>
      <c r="H206" s="47" t="s">
        <v>61</v>
      </c>
      <c r="I206" s="79"/>
      <c r="J206" s="42">
        <f>SUM($I206*$G206)</f>
        <v>0</v>
      </c>
    </row>
    <row r="207" spans="2:18" s="19" customFormat="1" x14ac:dyDescent="0.2">
      <c r="B207" s="71"/>
      <c r="C207" s="34" t="s">
        <v>13</v>
      </c>
      <c r="D207" s="66"/>
      <c r="E207" s="66"/>
      <c r="F207" s="61" t="s">
        <v>139</v>
      </c>
      <c r="G207" s="46">
        <v>1</v>
      </c>
      <c r="H207" s="47" t="s">
        <v>61</v>
      </c>
      <c r="I207" s="79"/>
      <c r="J207" s="42">
        <f>SUM($I207*$G207)</f>
        <v>0</v>
      </c>
    </row>
    <row r="208" spans="2:18" s="19" customFormat="1" ht="30" x14ac:dyDescent="0.2">
      <c r="B208" s="56">
        <v>22</v>
      </c>
      <c r="C208" s="34"/>
      <c r="D208" s="36"/>
      <c r="E208" s="20"/>
      <c r="F208" s="23" t="s">
        <v>141</v>
      </c>
      <c r="G208" s="38"/>
      <c r="H208" s="39"/>
      <c r="I208" s="49"/>
      <c r="J208" s="43"/>
    </row>
    <row r="209" spans="2:18" s="19" customFormat="1" x14ac:dyDescent="0.2">
      <c r="B209" s="56"/>
      <c r="C209" s="34" t="s">
        <v>11</v>
      </c>
      <c r="D209" s="34"/>
      <c r="E209" s="24"/>
      <c r="F209" s="25" t="s">
        <v>59</v>
      </c>
      <c r="G209" s="38"/>
      <c r="H209" s="39"/>
      <c r="I209" s="48"/>
      <c r="J209" s="42"/>
    </row>
    <row r="210" spans="2:18" s="19" customFormat="1" x14ac:dyDescent="0.2">
      <c r="B210" s="56"/>
      <c r="C210" s="34"/>
      <c r="D210" s="62" t="s">
        <v>20</v>
      </c>
      <c r="E210" s="24"/>
      <c r="F210" s="25" t="s">
        <v>49</v>
      </c>
      <c r="G210" s="38">
        <v>10</v>
      </c>
      <c r="H210" s="39" t="s">
        <v>5</v>
      </c>
      <c r="I210" s="79"/>
      <c r="J210" s="42">
        <f>SUM($I210*$G210)</f>
        <v>0</v>
      </c>
    </row>
    <row r="211" spans="2:18" s="19" customFormat="1" x14ac:dyDescent="0.2">
      <c r="B211" s="57"/>
      <c r="C211" s="35"/>
      <c r="D211" s="62" t="s">
        <v>24</v>
      </c>
      <c r="E211" s="26"/>
      <c r="F211" s="27" t="s">
        <v>50</v>
      </c>
      <c r="G211" s="40">
        <v>5</v>
      </c>
      <c r="H211" s="41" t="s">
        <v>5</v>
      </c>
      <c r="I211" s="79"/>
      <c r="J211" s="42">
        <f>SUM($I211*$G211)</f>
        <v>0</v>
      </c>
    </row>
    <row r="212" spans="2:18" s="19" customFormat="1" x14ac:dyDescent="0.2">
      <c r="B212" s="56"/>
      <c r="C212" s="34" t="s">
        <v>12</v>
      </c>
      <c r="D212" s="34"/>
      <c r="E212" s="24"/>
      <c r="F212" s="25" t="s">
        <v>69</v>
      </c>
      <c r="G212" s="38"/>
      <c r="H212" s="39"/>
      <c r="I212" s="79"/>
      <c r="J212" s="42"/>
    </row>
    <row r="213" spans="2:18" s="19" customFormat="1" x14ac:dyDescent="0.2">
      <c r="B213" s="56"/>
      <c r="C213" s="34"/>
      <c r="D213" s="62" t="s">
        <v>20</v>
      </c>
      <c r="E213" s="24"/>
      <c r="F213" s="25" t="s">
        <v>70</v>
      </c>
      <c r="G213" s="38">
        <v>3</v>
      </c>
      <c r="H213" s="39" t="s">
        <v>5</v>
      </c>
      <c r="I213" s="79"/>
      <c r="J213" s="42">
        <f>SUM($I213*$G213)</f>
        <v>0</v>
      </c>
    </row>
    <row r="214" spans="2:18" s="19" customFormat="1" x14ac:dyDescent="0.2">
      <c r="B214" s="57"/>
      <c r="C214" s="35"/>
      <c r="D214" s="62" t="s">
        <v>24</v>
      </c>
      <c r="E214" s="26"/>
      <c r="F214" s="27" t="s">
        <v>142</v>
      </c>
      <c r="G214" s="40">
        <v>5000</v>
      </c>
      <c r="H214" s="41" t="s">
        <v>7</v>
      </c>
      <c r="I214" s="79"/>
      <c r="J214" s="42">
        <f>SUM($I214*$G214)</f>
        <v>0</v>
      </c>
    </row>
    <row r="215" spans="2:18" s="19" customFormat="1" ht="135" x14ac:dyDescent="0.2">
      <c r="B215" s="56">
        <v>23</v>
      </c>
      <c r="C215" s="34"/>
      <c r="D215" s="36"/>
      <c r="E215" s="20"/>
      <c r="F215" s="23" t="s">
        <v>100</v>
      </c>
      <c r="G215" s="40"/>
      <c r="H215" s="41"/>
      <c r="I215" s="81"/>
      <c r="J215" s="74"/>
    </row>
    <row r="216" spans="2:18" s="19" customFormat="1" ht="42.75" x14ac:dyDescent="0.2">
      <c r="B216" s="57"/>
      <c r="C216" s="35" t="s">
        <v>11</v>
      </c>
      <c r="D216" s="75"/>
      <c r="E216" s="22"/>
      <c r="F216" s="76" t="s">
        <v>110</v>
      </c>
      <c r="G216" s="40">
        <v>50</v>
      </c>
      <c r="H216" s="41" t="s">
        <v>7</v>
      </c>
      <c r="I216" s="79"/>
      <c r="J216" s="42">
        <f>SUM($I216*$G216)</f>
        <v>0</v>
      </c>
    </row>
    <row r="217" spans="2:18" s="19" customFormat="1" ht="28.5" x14ac:dyDescent="0.2">
      <c r="B217" s="57"/>
      <c r="C217" s="35" t="s">
        <v>12</v>
      </c>
      <c r="D217" s="75"/>
      <c r="E217" s="22"/>
      <c r="F217" s="76" t="s">
        <v>101</v>
      </c>
      <c r="G217" s="40"/>
      <c r="H217" s="41"/>
      <c r="I217" s="79"/>
      <c r="J217" s="74"/>
    </row>
    <row r="218" spans="2:18" s="19" customFormat="1" x14ac:dyDescent="0.2">
      <c r="B218" s="57"/>
      <c r="C218" s="35"/>
      <c r="D218" s="35" t="s">
        <v>20</v>
      </c>
      <c r="E218" s="21"/>
      <c r="F218" s="76" t="s">
        <v>102</v>
      </c>
      <c r="G218" s="40">
        <v>10</v>
      </c>
      <c r="H218" s="41" t="s">
        <v>7</v>
      </c>
      <c r="I218" s="79"/>
      <c r="J218" s="42">
        <f t="shared" ref="J218:J226" si="10">SUM($I218*$G218)</f>
        <v>0</v>
      </c>
    </row>
    <row r="219" spans="2:18" x14ac:dyDescent="0.2">
      <c r="B219" s="57"/>
      <c r="C219" s="35"/>
      <c r="D219" s="35" t="s">
        <v>24</v>
      </c>
      <c r="E219" s="21"/>
      <c r="F219" s="76" t="s">
        <v>103</v>
      </c>
      <c r="G219" s="40">
        <v>10</v>
      </c>
      <c r="H219" s="41" t="s">
        <v>7</v>
      </c>
      <c r="I219" s="79"/>
      <c r="J219" s="42">
        <f t="shared" si="10"/>
        <v>0</v>
      </c>
      <c r="L219" s="19"/>
      <c r="M219" s="19"/>
      <c r="N219" s="19"/>
      <c r="O219" s="19"/>
      <c r="P219" s="19"/>
      <c r="Q219" s="19"/>
      <c r="R219" s="19"/>
    </row>
    <row r="220" spans="2:18" x14ac:dyDescent="0.2">
      <c r="B220" s="57"/>
      <c r="C220" s="35"/>
      <c r="D220" s="35" t="s">
        <v>26</v>
      </c>
      <c r="E220" s="21"/>
      <c r="F220" s="76" t="s">
        <v>104</v>
      </c>
      <c r="G220" s="40">
        <v>10</v>
      </c>
      <c r="H220" s="41" t="s">
        <v>7</v>
      </c>
      <c r="I220" s="79"/>
      <c r="J220" s="42">
        <f t="shared" si="10"/>
        <v>0</v>
      </c>
      <c r="L220" s="19"/>
      <c r="M220" s="19"/>
      <c r="N220" s="19"/>
      <c r="O220" s="19"/>
      <c r="P220" s="19"/>
      <c r="Q220" s="19"/>
      <c r="R220" s="19"/>
    </row>
    <row r="221" spans="2:18" ht="42.75" x14ac:dyDescent="0.2">
      <c r="B221" s="57"/>
      <c r="C221" s="35" t="s">
        <v>13</v>
      </c>
      <c r="D221" s="75"/>
      <c r="E221" s="22"/>
      <c r="F221" s="76" t="s">
        <v>105</v>
      </c>
      <c r="G221" s="40">
        <v>50</v>
      </c>
      <c r="H221" s="41" t="s">
        <v>4</v>
      </c>
      <c r="I221" s="79"/>
      <c r="J221" s="42">
        <f t="shared" si="10"/>
        <v>0</v>
      </c>
      <c r="L221" s="19"/>
      <c r="M221" s="19"/>
      <c r="N221" s="19"/>
      <c r="O221" s="19"/>
      <c r="P221" s="19"/>
      <c r="Q221" s="19"/>
      <c r="R221" s="19"/>
    </row>
    <row r="222" spans="2:18" ht="85.5" x14ac:dyDescent="0.2">
      <c r="B222" s="57"/>
      <c r="C222" s="35" t="s">
        <v>15</v>
      </c>
      <c r="D222" s="75"/>
      <c r="E222" s="22"/>
      <c r="F222" s="76" t="s">
        <v>106</v>
      </c>
      <c r="G222" s="40">
        <v>50</v>
      </c>
      <c r="H222" s="41" t="s">
        <v>107</v>
      </c>
      <c r="I222" s="79"/>
      <c r="J222" s="42">
        <f t="shared" si="10"/>
        <v>0</v>
      </c>
      <c r="L222" s="19"/>
      <c r="M222" s="19"/>
      <c r="N222" s="19"/>
      <c r="O222" s="19"/>
      <c r="P222" s="19"/>
      <c r="Q222" s="19"/>
      <c r="R222" s="19"/>
    </row>
    <row r="223" spans="2:18" ht="71.25" x14ac:dyDescent="0.2">
      <c r="B223" s="57"/>
      <c r="C223" s="35" t="s">
        <v>17</v>
      </c>
      <c r="D223" s="75"/>
      <c r="E223" s="22"/>
      <c r="F223" s="76" t="s">
        <v>117</v>
      </c>
      <c r="G223" s="40">
        <v>100</v>
      </c>
      <c r="H223" s="41" t="s">
        <v>107</v>
      </c>
      <c r="I223" s="79"/>
      <c r="J223" s="42">
        <f t="shared" si="10"/>
        <v>0</v>
      </c>
      <c r="L223" s="19"/>
      <c r="M223" s="19"/>
      <c r="N223" s="19"/>
      <c r="O223" s="19"/>
      <c r="P223" s="19"/>
      <c r="Q223" s="19"/>
      <c r="R223" s="19"/>
    </row>
    <row r="224" spans="2:18" ht="28.5" x14ac:dyDescent="0.2">
      <c r="B224" s="57"/>
      <c r="C224" s="35" t="s">
        <v>19</v>
      </c>
      <c r="D224" s="75"/>
      <c r="E224" s="22"/>
      <c r="F224" s="76" t="s">
        <v>108</v>
      </c>
      <c r="G224" s="40">
        <v>10</v>
      </c>
      <c r="H224" s="41" t="s">
        <v>7</v>
      </c>
      <c r="I224" s="79"/>
      <c r="J224" s="42">
        <f t="shared" si="10"/>
        <v>0</v>
      </c>
      <c r="L224" s="19"/>
    </row>
    <row r="225" spans="2:18" ht="28.5" x14ac:dyDescent="0.2">
      <c r="B225" s="57"/>
      <c r="C225" s="35" t="s">
        <v>28</v>
      </c>
      <c r="D225" s="75"/>
      <c r="E225" s="22"/>
      <c r="F225" s="76" t="s">
        <v>109</v>
      </c>
      <c r="G225" s="40">
        <v>10</v>
      </c>
      <c r="H225" s="41" t="s">
        <v>107</v>
      </c>
      <c r="I225" s="79"/>
      <c r="J225" s="42">
        <f t="shared" si="10"/>
        <v>0</v>
      </c>
    </row>
    <row r="226" spans="2:18" ht="57" x14ac:dyDescent="0.2">
      <c r="B226" s="57"/>
      <c r="C226" s="35" t="s">
        <v>51</v>
      </c>
      <c r="D226" s="75"/>
      <c r="E226" s="22"/>
      <c r="F226" s="76" t="s">
        <v>96</v>
      </c>
      <c r="G226" s="40">
        <v>50</v>
      </c>
      <c r="H226" s="41" t="s">
        <v>7</v>
      </c>
      <c r="I226" s="79"/>
      <c r="J226" s="77">
        <f t="shared" si="10"/>
        <v>0</v>
      </c>
    </row>
    <row r="227" spans="2:18" ht="45" x14ac:dyDescent="0.2">
      <c r="B227" s="11">
        <v>24</v>
      </c>
      <c r="C227" s="10"/>
      <c r="D227" s="2"/>
      <c r="E227" s="2"/>
      <c r="F227" s="14" t="s">
        <v>99</v>
      </c>
      <c r="G227" s="46"/>
      <c r="H227" s="47"/>
      <c r="I227" s="80"/>
      <c r="J227" s="42"/>
    </row>
    <row r="228" spans="2:18" x14ac:dyDescent="0.2">
      <c r="B228" s="71"/>
      <c r="C228" s="34" t="s">
        <v>11</v>
      </c>
      <c r="D228" s="66"/>
      <c r="E228" s="66"/>
      <c r="F228" s="15" t="s">
        <v>93</v>
      </c>
      <c r="G228" s="46"/>
      <c r="H228" s="47"/>
      <c r="I228" s="79"/>
      <c r="J228" s="42"/>
    </row>
    <row r="229" spans="2:18" ht="28.5" x14ac:dyDescent="0.2">
      <c r="B229" s="71"/>
      <c r="C229" s="34"/>
      <c r="D229" s="62" t="s">
        <v>20</v>
      </c>
      <c r="E229" s="66"/>
      <c r="F229" s="25" t="s">
        <v>219</v>
      </c>
      <c r="G229" s="46">
        <v>1</v>
      </c>
      <c r="H229" s="47" t="s">
        <v>61</v>
      </c>
      <c r="I229" s="79"/>
      <c r="J229" s="42">
        <f t="shared" ref="J229:J231" si="11">SUM($I229*$G229)</f>
        <v>0</v>
      </c>
    </row>
    <row r="230" spans="2:18" ht="28.5" x14ac:dyDescent="0.2">
      <c r="B230" s="71"/>
      <c r="C230" s="34"/>
      <c r="D230" s="62" t="s">
        <v>24</v>
      </c>
      <c r="E230" s="66"/>
      <c r="F230" s="25" t="s">
        <v>220</v>
      </c>
      <c r="G230" s="46">
        <v>1</v>
      </c>
      <c r="H230" s="47" t="s">
        <v>61</v>
      </c>
      <c r="I230" s="79"/>
      <c r="J230" s="42">
        <f t="shared" si="11"/>
        <v>0</v>
      </c>
    </row>
    <row r="231" spans="2:18" ht="28.5" x14ac:dyDescent="0.2">
      <c r="B231" s="71"/>
      <c r="C231" s="34"/>
      <c r="D231" s="62" t="s">
        <v>26</v>
      </c>
      <c r="E231" s="66"/>
      <c r="F231" s="25" t="s">
        <v>221</v>
      </c>
      <c r="G231" s="46">
        <v>1</v>
      </c>
      <c r="H231" s="47" t="s">
        <v>61</v>
      </c>
      <c r="I231" s="79"/>
      <c r="J231" s="42">
        <f t="shared" si="11"/>
        <v>0</v>
      </c>
    </row>
    <row r="232" spans="2:18" ht="60" x14ac:dyDescent="0.2">
      <c r="B232" s="11">
        <v>25</v>
      </c>
      <c r="C232" s="10"/>
      <c r="D232" s="2"/>
      <c r="E232" s="2"/>
      <c r="F232" s="14" t="s">
        <v>193</v>
      </c>
      <c r="G232" s="46"/>
      <c r="H232" s="47"/>
      <c r="I232" s="80"/>
      <c r="J232" s="42"/>
    </row>
    <row r="233" spans="2:18" ht="42.75" x14ac:dyDescent="0.2">
      <c r="B233" s="11"/>
      <c r="C233" s="35" t="s">
        <v>11</v>
      </c>
      <c r="D233" s="2"/>
      <c r="E233" s="2"/>
      <c r="F233" s="15" t="s">
        <v>183</v>
      </c>
      <c r="G233" s="46">
        <v>1</v>
      </c>
      <c r="H233" s="47" t="s">
        <v>61</v>
      </c>
      <c r="I233" s="79"/>
      <c r="J233" s="42">
        <f>SUM($I233*$G233)</f>
        <v>0</v>
      </c>
    </row>
    <row r="234" spans="2:18" ht="42.75" x14ac:dyDescent="0.2">
      <c r="B234" s="11"/>
      <c r="C234" s="35" t="s">
        <v>12</v>
      </c>
      <c r="D234" s="2"/>
      <c r="E234" s="2"/>
      <c r="F234" s="15" t="s">
        <v>184</v>
      </c>
      <c r="G234" s="46">
        <v>1</v>
      </c>
      <c r="H234" s="47" t="s">
        <v>61</v>
      </c>
      <c r="I234" s="79"/>
      <c r="J234" s="42">
        <f>SUM($I234*$G234)</f>
        <v>0</v>
      </c>
      <c r="M234" s="7"/>
      <c r="N234" s="7"/>
      <c r="O234" s="7"/>
      <c r="P234" s="7"/>
      <c r="Q234" s="7"/>
      <c r="R234" s="7"/>
    </row>
    <row r="235" spans="2:18" ht="75" x14ac:dyDescent="0.2">
      <c r="B235" s="11">
        <v>26</v>
      </c>
      <c r="C235" s="10"/>
      <c r="D235" s="2"/>
      <c r="E235" s="2"/>
      <c r="F235" s="14" t="s">
        <v>194</v>
      </c>
      <c r="G235" s="46">
        <v>1</v>
      </c>
      <c r="H235" s="47" t="s">
        <v>61</v>
      </c>
      <c r="I235" s="79"/>
      <c r="J235" s="42">
        <f>SUM($I235*$G235)</f>
        <v>0</v>
      </c>
      <c r="L235" s="7"/>
      <c r="M235" s="7"/>
      <c r="N235" s="7"/>
      <c r="O235" s="7"/>
      <c r="P235" s="7"/>
      <c r="Q235" s="7"/>
      <c r="R235" s="7"/>
    </row>
    <row r="236" spans="2:18" ht="75" x14ac:dyDescent="0.2">
      <c r="B236" s="11">
        <v>27</v>
      </c>
      <c r="C236" s="10"/>
      <c r="D236" s="2"/>
      <c r="E236" s="2"/>
      <c r="F236" s="14" t="s">
        <v>177</v>
      </c>
      <c r="G236" s="46">
        <v>1</v>
      </c>
      <c r="H236" s="47" t="s">
        <v>61</v>
      </c>
      <c r="I236" s="79"/>
      <c r="J236" s="42">
        <f>SUM($I236*$G236)</f>
        <v>0</v>
      </c>
      <c r="L236" s="7"/>
      <c r="M236" s="7"/>
      <c r="N236" s="7"/>
      <c r="O236" s="7"/>
      <c r="P236" s="7"/>
      <c r="Q236" s="7"/>
      <c r="R236" s="7"/>
    </row>
    <row r="237" spans="2:18" x14ac:dyDescent="0.2">
      <c r="B237" s="11"/>
      <c r="C237" s="10"/>
      <c r="D237" s="10"/>
      <c r="E237" s="10"/>
      <c r="F237" s="14" t="s">
        <v>172</v>
      </c>
      <c r="G237" s="46"/>
      <c r="H237" s="47"/>
      <c r="I237" s="49"/>
      <c r="J237" s="43">
        <f>SUM(J11:J236)</f>
        <v>0</v>
      </c>
      <c r="L237" s="7"/>
    </row>
    <row r="238" spans="2:18" ht="30" x14ac:dyDescent="0.2">
      <c r="B238" s="11">
        <v>28</v>
      </c>
      <c r="C238" s="10"/>
      <c r="D238" s="2"/>
      <c r="E238" s="2"/>
      <c r="F238" s="14" t="s">
        <v>95</v>
      </c>
      <c r="G238" s="46">
        <v>1</v>
      </c>
      <c r="H238" s="47" t="s">
        <v>61</v>
      </c>
      <c r="I238" s="48"/>
      <c r="J238" s="42">
        <f>J237*0.02</f>
        <v>0</v>
      </c>
    </row>
    <row r="239" spans="2:18" ht="15.75" thickBot="1" x14ac:dyDescent="0.25">
      <c r="B239" s="30"/>
      <c r="C239" s="37"/>
      <c r="D239" s="37"/>
      <c r="E239" s="17"/>
      <c r="F239" s="16" t="s">
        <v>176</v>
      </c>
      <c r="G239" s="50"/>
      <c r="H239" s="51"/>
      <c r="I239" s="52"/>
      <c r="J239" s="44">
        <f>SUM(J237:J238)</f>
        <v>0</v>
      </c>
    </row>
    <row r="240" spans="2:18" ht="15.75" thickTop="1" x14ac:dyDescent="0.2"/>
    <row r="241" spans="2:7" x14ac:dyDescent="0.2">
      <c r="B241" s="31" t="s">
        <v>118</v>
      </c>
    </row>
    <row r="243" spans="2:7" x14ac:dyDescent="0.2">
      <c r="B243" s="31" t="s">
        <v>119</v>
      </c>
    </row>
    <row r="255" spans="2:7" x14ac:dyDescent="0.2">
      <c r="F255" s="3"/>
      <c r="G255" s="3"/>
    </row>
    <row r="256" spans="2:7" x14ac:dyDescent="0.2">
      <c r="F256" s="3"/>
      <c r="G256" s="3"/>
    </row>
    <row r="257" spans="6:7" x14ac:dyDescent="0.2">
      <c r="F257" s="3"/>
      <c r="G257" s="3"/>
    </row>
    <row r="258" spans="6:7" x14ac:dyDescent="0.2">
      <c r="F258" s="3"/>
      <c r="G258" s="3"/>
    </row>
    <row r="259" spans="6:7" x14ac:dyDescent="0.2">
      <c r="F259" s="3"/>
      <c r="G259" s="3"/>
    </row>
    <row r="260" spans="6:7" x14ac:dyDescent="0.2">
      <c r="F260" s="3"/>
      <c r="G260" s="3"/>
    </row>
    <row r="261" spans="6:7" x14ac:dyDescent="0.2">
      <c r="F261" s="3"/>
      <c r="G261" s="3"/>
    </row>
    <row r="262" spans="6:7" x14ac:dyDescent="0.2">
      <c r="F262" s="3"/>
      <c r="G262" s="3"/>
    </row>
    <row r="263" spans="6:7" x14ac:dyDescent="0.2">
      <c r="F263" s="3"/>
      <c r="G263" s="3"/>
    </row>
    <row r="264" spans="6:7" x14ac:dyDescent="0.2">
      <c r="F264" s="3"/>
      <c r="G264" s="3"/>
    </row>
    <row r="265" spans="6:7" x14ac:dyDescent="0.2">
      <c r="F265" s="3"/>
      <c r="G265" s="3"/>
    </row>
    <row r="266" spans="6:7" x14ac:dyDescent="0.2">
      <c r="F266" s="3"/>
      <c r="G266" s="3"/>
    </row>
    <row r="267" spans="6:7" x14ac:dyDescent="0.2">
      <c r="F267" s="3"/>
      <c r="G267" s="3"/>
    </row>
  </sheetData>
  <sheetProtection algorithmName="SHA-512" hashValue="9WCTAu25t/jyjK1SPhegCTg9ErsQHjqaS02SFn9GU9NoVpqxCHYA+qIlqDxJbcSmur2ubmbETlI8o1AthEndBg==" saltValue="XWwxRjZEkvoevKlrX834Vw==" spinCount="100000" sheet="1" objects="1" scenarios="1"/>
  <mergeCells count="8">
    <mergeCell ref="B9:E9"/>
    <mergeCell ref="G9:H9"/>
    <mergeCell ref="B2:J2"/>
    <mergeCell ref="B3:J3"/>
    <mergeCell ref="B4:J4"/>
    <mergeCell ref="B5:J5"/>
    <mergeCell ref="B8:J8"/>
    <mergeCell ref="B7:J7"/>
  </mergeCells>
  <printOptions horizontalCentered="1"/>
  <pageMargins left="0.7" right="0.7" top="0.75" bottom="1" header="0.3" footer="0.3"/>
  <pageSetup scale="72" fitToHeight="37" orientation="portrait" r:id="rId1"/>
  <headerFooter>
    <oddFooter xml:space="preserve">&amp;LSW3501&amp;CFY20-21 Sewer Rehabilitation Project&amp;R_________Initial
_________Date
</oddFooter>
  </headerFooter>
  <rowBreaks count="6" manualBreakCount="6">
    <brk id="39" min="1" max="9" man="1"/>
    <brk id="103" min="1" max="9" man="1"/>
    <brk id="131" min="1" max="9" man="1"/>
    <brk id="147" min="1" max="9" man="1"/>
    <brk id="169" min="1" max="9" man="1"/>
    <brk id="198" min="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Bid Form</vt:lpstr>
      <vt:lpstr>'Bid Form'!Print_Area</vt:lpstr>
      <vt:lpstr>'Bid Form'!Print_Titles</vt:lpstr>
    </vt:vector>
  </TitlesOfParts>
  <Company>CMUD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Preferred Customer</dc:creator>
  <cp:lastModifiedBy>Lynn Brilz</cp:lastModifiedBy>
  <cp:lastPrinted>2021-03-16T13:08:02Z</cp:lastPrinted>
  <dcterms:created xsi:type="dcterms:W3CDTF">1999-10-15T14:14:38Z</dcterms:created>
  <dcterms:modified xsi:type="dcterms:W3CDTF">2021-03-17T15:45:46Z</dcterms:modified>
</cp:coreProperties>
</file>